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B4AEECC6-78DC-409B-AF88-93D5519EC2AE}" xr6:coauthVersionLast="44" xr6:coauthVersionMax="44" xr10:uidLastSave="{00000000-0000-0000-0000-000000000000}"/>
  <bookViews>
    <workbookView xWindow="0" yWindow="600" windowWidth="24000" windowHeight="12900" xr2:uid="{45C486A5-9393-4808-BD48-45B54E3A43A3}"/>
  </bookViews>
  <sheets>
    <sheet name="C4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'C43'!$A$1:$S$60</definedName>
    <definedName name="_xlnm.Print_Area">#REF!</definedName>
    <definedName name="_xlnm.Database" localSheetId="0">#REF!</definedName>
    <definedName name="_xlnm.Database">#REF!</definedName>
    <definedName name="ccc" localSheetId="0">[3]Mayo!#REF!</definedName>
    <definedName name="ccc">[3]Mayo!#REF!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[4]C39!$A$7:$E$111</definedName>
    <definedName name="D">[5]C39!$A$7:$E$111</definedName>
    <definedName name="D2019." localSheetId="0">#REF!</definedName>
    <definedName name="D2019.">#REF!</definedName>
    <definedName name="Excel_BuiltIn_Print_Area_5" localSheetId="0">[3]Mayo!#REF!</definedName>
    <definedName name="Excel_BuiltIn_Print_Area_5">[3]Mayo!#REF!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[6]C39!$A$7:$E$111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_xlnm.Print_Titles" localSheetId="0">'C43'!$A:$B,'C43'!$1:$5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8" i="1" l="1"/>
  <c r="R58" i="1"/>
  <c r="Q58" i="1"/>
  <c r="P58" i="1"/>
  <c r="O58" i="1"/>
  <c r="N58" i="1"/>
  <c r="M58" i="1"/>
  <c r="L58" i="1"/>
  <c r="L51" i="1" s="1"/>
  <c r="K58" i="1"/>
  <c r="J58" i="1"/>
  <c r="I58" i="1"/>
  <c r="H58" i="1"/>
  <c r="G58" i="1"/>
  <c r="F58" i="1"/>
  <c r="E58" i="1"/>
  <c r="D58" i="1"/>
  <c r="D51" i="1" s="1"/>
  <c r="C58" i="1"/>
  <c r="S57" i="1"/>
  <c r="R57" i="1"/>
  <c r="Q57" i="1"/>
  <c r="P57" i="1"/>
  <c r="P12" i="1" s="1"/>
  <c r="O57" i="1"/>
  <c r="O37" i="1" s="1"/>
  <c r="N57" i="1"/>
  <c r="N37" i="1" s="1"/>
  <c r="M57" i="1"/>
  <c r="M12" i="1" s="1"/>
  <c r="L57" i="1"/>
  <c r="K57" i="1"/>
  <c r="J57" i="1"/>
  <c r="I57" i="1"/>
  <c r="H57" i="1"/>
  <c r="H12" i="1" s="1"/>
  <c r="G57" i="1"/>
  <c r="G12" i="1" s="1"/>
  <c r="F57" i="1"/>
  <c r="F37" i="1" s="1"/>
  <c r="E57" i="1"/>
  <c r="E12" i="1" s="1"/>
  <c r="D57" i="1"/>
  <c r="C57" i="1"/>
  <c r="S56" i="1"/>
  <c r="R56" i="1"/>
  <c r="Q56" i="1"/>
  <c r="P56" i="1"/>
  <c r="O56" i="1"/>
  <c r="N56" i="1"/>
  <c r="N51" i="1" s="1"/>
  <c r="M56" i="1"/>
  <c r="L56" i="1"/>
  <c r="K56" i="1"/>
  <c r="J56" i="1"/>
  <c r="I56" i="1"/>
  <c r="H56" i="1"/>
  <c r="G56" i="1"/>
  <c r="F56" i="1"/>
  <c r="F51" i="1" s="1"/>
  <c r="E56" i="1"/>
  <c r="D56" i="1"/>
  <c r="C56" i="1"/>
  <c r="S55" i="1"/>
  <c r="R55" i="1"/>
  <c r="Q55" i="1"/>
  <c r="P55" i="1"/>
  <c r="O55" i="1"/>
  <c r="O51" i="1" s="1"/>
  <c r="N55" i="1"/>
  <c r="M55" i="1"/>
  <c r="L55" i="1"/>
  <c r="K55" i="1"/>
  <c r="J55" i="1"/>
  <c r="I55" i="1"/>
  <c r="H55" i="1"/>
  <c r="G55" i="1"/>
  <c r="G51" i="1" s="1"/>
  <c r="F55" i="1"/>
  <c r="E55" i="1"/>
  <c r="D55" i="1"/>
  <c r="C55" i="1"/>
  <c r="S54" i="1"/>
  <c r="R54" i="1"/>
  <c r="R10" i="1" s="1"/>
  <c r="Q54" i="1"/>
  <c r="Q10" i="1" s="1"/>
  <c r="P54" i="1"/>
  <c r="P51" i="1" s="1"/>
  <c r="O54" i="1"/>
  <c r="N54" i="1"/>
  <c r="M54" i="1"/>
  <c r="L54" i="1"/>
  <c r="K54" i="1"/>
  <c r="J54" i="1"/>
  <c r="J10" i="1" s="1"/>
  <c r="I54" i="1"/>
  <c r="I10" i="1" s="1"/>
  <c r="H54" i="1"/>
  <c r="H51" i="1" s="1"/>
  <c r="G54" i="1"/>
  <c r="F54" i="1"/>
  <c r="E54" i="1"/>
  <c r="D54" i="1"/>
  <c r="C54" i="1"/>
  <c r="S53" i="1"/>
  <c r="S33" i="1" s="1"/>
  <c r="R53" i="1"/>
  <c r="R51" i="1" s="1"/>
  <c r="Q53" i="1"/>
  <c r="Q51" i="1" s="1"/>
  <c r="P53" i="1"/>
  <c r="O53" i="1"/>
  <c r="N53" i="1"/>
  <c r="M53" i="1"/>
  <c r="L53" i="1"/>
  <c r="K53" i="1"/>
  <c r="K33" i="1" s="1"/>
  <c r="J53" i="1"/>
  <c r="J51" i="1" s="1"/>
  <c r="I53" i="1"/>
  <c r="I51" i="1" s="1"/>
  <c r="H53" i="1"/>
  <c r="G53" i="1"/>
  <c r="F53" i="1"/>
  <c r="E53" i="1"/>
  <c r="D53" i="1"/>
  <c r="C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S51" i="1"/>
  <c r="K51" i="1"/>
  <c r="C51" i="1"/>
  <c r="S50" i="1"/>
  <c r="R50" i="1"/>
  <c r="Q50" i="1"/>
  <c r="Q49" i="1" s="1"/>
  <c r="P50" i="1"/>
  <c r="O50" i="1"/>
  <c r="N50" i="1"/>
  <c r="M50" i="1"/>
  <c r="L50" i="1"/>
  <c r="L49" i="1" s="1"/>
  <c r="K50" i="1"/>
  <c r="J50" i="1"/>
  <c r="I50" i="1"/>
  <c r="I49" i="1" s="1"/>
  <c r="H50" i="1"/>
  <c r="G50" i="1"/>
  <c r="F50" i="1"/>
  <c r="E50" i="1"/>
  <c r="D50" i="1"/>
  <c r="D49" i="1" s="1"/>
  <c r="C50" i="1"/>
  <c r="S49" i="1"/>
  <c r="R49" i="1"/>
  <c r="P49" i="1"/>
  <c r="O49" i="1"/>
  <c r="N49" i="1"/>
  <c r="M49" i="1"/>
  <c r="K49" i="1"/>
  <c r="J49" i="1"/>
  <c r="H49" i="1"/>
  <c r="G49" i="1"/>
  <c r="F49" i="1"/>
  <c r="E49" i="1"/>
  <c r="C49" i="1"/>
  <c r="S48" i="1"/>
  <c r="S47" i="1" s="1"/>
  <c r="R48" i="1"/>
  <c r="Q48" i="1"/>
  <c r="P48" i="1"/>
  <c r="O48" i="1"/>
  <c r="N48" i="1"/>
  <c r="N47" i="1" s="1"/>
  <c r="M48" i="1"/>
  <c r="L48" i="1"/>
  <c r="K48" i="1"/>
  <c r="K47" i="1" s="1"/>
  <c r="J48" i="1"/>
  <c r="I48" i="1"/>
  <c r="H48" i="1"/>
  <c r="G48" i="1"/>
  <c r="F48" i="1"/>
  <c r="F47" i="1" s="1"/>
  <c r="E48" i="1"/>
  <c r="D48" i="1"/>
  <c r="C48" i="1"/>
  <c r="C47" i="1" s="1"/>
  <c r="R47" i="1"/>
  <c r="Q47" i="1"/>
  <c r="P47" i="1"/>
  <c r="O47" i="1"/>
  <c r="M47" i="1"/>
  <c r="L47" i="1"/>
  <c r="J47" i="1"/>
  <c r="I47" i="1"/>
  <c r="H47" i="1"/>
  <c r="G47" i="1"/>
  <c r="E47" i="1"/>
  <c r="D47" i="1"/>
  <c r="S46" i="1"/>
  <c r="R46" i="1"/>
  <c r="Q46" i="1"/>
  <c r="P46" i="1"/>
  <c r="P45" i="1" s="1"/>
  <c r="O46" i="1"/>
  <c r="N46" i="1"/>
  <c r="M46" i="1"/>
  <c r="M45" i="1" s="1"/>
  <c r="L46" i="1"/>
  <c r="K46" i="1"/>
  <c r="J46" i="1"/>
  <c r="I46" i="1"/>
  <c r="H46" i="1"/>
  <c r="H45" i="1" s="1"/>
  <c r="G46" i="1"/>
  <c r="F46" i="1"/>
  <c r="E46" i="1"/>
  <c r="E45" i="1" s="1"/>
  <c r="D46" i="1"/>
  <c r="C46" i="1"/>
  <c r="S45" i="1"/>
  <c r="R45" i="1"/>
  <c r="Q45" i="1"/>
  <c r="O45" i="1"/>
  <c r="N45" i="1"/>
  <c r="L45" i="1"/>
  <c r="K45" i="1"/>
  <c r="J45" i="1"/>
  <c r="I45" i="1"/>
  <c r="G45" i="1"/>
  <c r="F45" i="1"/>
  <c r="D45" i="1"/>
  <c r="C45" i="1"/>
  <c r="S44" i="1"/>
  <c r="R44" i="1"/>
  <c r="R43" i="1" s="1"/>
  <c r="Q44" i="1"/>
  <c r="P44" i="1"/>
  <c r="O44" i="1"/>
  <c r="O43" i="1" s="1"/>
  <c r="N44" i="1"/>
  <c r="M44" i="1"/>
  <c r="L44" i="1"/>
  <c r="K44" i="1"/>
  <c r="J44" i="1"/>
  <c r="J43" i="1" s="1"/>
  <c r="I44" i="1"/>
  <c r="H44" i="1"/>
  <c r="G44" i="1"/>
  <c r="G43" i="1" s="1"/>
  <c r="F44" i="1"/>
  <c r="E44" i="1"/>
  <c r="D44" i="1"/>
  <c r="C44" i="1"/>
  <c r="S43" i="1"/>
  <c r="Q43" i="1"/>
  <c r="P43" i="1"/>
  <c r="N43" i="1"/>
  <c r="M43" i="1"/>
  <c r="L43" i="1"/>
  <c r="K43" i="1"/>
  <c r="I43" i="1"/>
  <c r="H43" i="1"/>
  <c r="F43" i="1"/>
  <c r="E43" i="1"/>
  <c r="D43" i="1"/>
  <c r="C43" i="1"/>
  <c r="S42" i="1"/>
  <c r="R42" i="1"/>
  <c r="Q42" i="1"/>
  <c r="Q41" i="1" s="1"/>
  <c r="P42" i="1"/>
  <c r="O42" i="1"/>
  <c r="N42" i="1"/>
  <c r="M42" i="1"/>
  <c r="L42" i="1"/>
  <c r="L41" i="1" s="1"/>
  <c r="K42" i="1"/>
  <c r="J42" i="1"/>
  <c r="I42" i="1"/>
  <c r="I41" i="1" s="1"/>
  <c r="H42" i="1"/>
  <c r="G42" i="1"/>
  <c r="F42" i="1"/>
  <c r="E42" i="1"/>
  <c r="D42" i="1"/>
  <c r="D41" i="1" s="1"/>
  <c r="C42" i="1"/>
  <c r="C41" i="1" s="1"/>
  <c r="S41" i="1"/>
  <c r="R41" i="1"/>
  <c r="P41" i="1"/>
  <c r="O41" i="1"/>
  <c r="N41" i="1"/>
  <c r="M41" i="1"/>
  <c r="K41" i="1"/>
  <c r="J41" i="1"/>
  <c r="H41" i="1"/>
  <c r="G41" i="1"/>
  <c r="F41" i="1"/>
  <c r="E41" i="1"/>
  <c r="S40" i="1"/>
  <c r="S39" i="1" s="1"/>
  <c r="R40" i="1"/>
  <c r="Q40" i="1"/>
  <c r="P40" i="1"/>
  <c r="O40" i="1"/>
  <c r="N40" i="1"/>
  <c r="N39" i="1" s="1"/>
  <c r="M40" i="1"/>
  <c r="L40" i="1"/>
  <c r="K40" i="1"/>
  <c r="K39" i="1" s="1"/>
  <c r="J40" i="1"/>
  <c r="I40" i="1"/>
  <c r="H40" i="1"/>
  <c r="G40" i="1"/>
  <c r="F40" i="1"/>
  <c r="F39" i="1" s="1"/>
  <c r="E40" i="1"/>
  <c r="D40" i="1"/>
  <c r="C40" i="1"/>
  <c r="C39" i="1" s="1"/>
  <c r="R39" i="1"/>
  <c r="Q39" i="1"/>
  <c r="P39" i="1"/>
  <c r="O39" i="1"/>
  <c r="M39" i="1"/>
  <c r="L39" i="1"/>
  <c r="J39" i="1"/>
  <c r="I39" i="1"/>
  <c r="H39" i="1"/>
  <c r="G39" i="1"/>
  <c r="E39" i="1"/>
  <c r="D39" i="1"/>
  <c r="S38" i="1"/>
  <c r="R38" i="1"/>
  <c r="Q38" i="1"/>
  <c r="P38" i="1"/>
  <c r="P37" i="1" s="1"/>
  <c r="P30" i="1" s="1"/>
  <c r="O38" i="1"/>
  <c r="N38" i="1"/>
  <c r="M38" i="1"/>
  <c r="M37" i="1" s="1"/>
  <c r="L38" i="1"/>
  <c r="K38" i="1"/>
  <c r="J38" i="1"/>
  <c r="I38" i="1"/>
  <c r="H38" i="1"/>
  <c r="H37" i="1" s="1"/>
  <c r="H30" i="1" s="1"/>
  <c r="G38" i="1"/>
  <c r="F38" i="1"/>
  <c r="E38" i="1"/>
  <c r="E37" i="1" s="1"/>
  <c r="D38" i="1"/>
  <c r="C38" i="1"/>
  <c r="S37" i="1"/>
  <c r="R37" i="1"/>
  <c r="Q37" i="1"/>
  <c r="L37" i="1"/>
  <c r="K37" i="1"/>
  <c r="J37" i="1"/>
  <c r="I37" i="1"/>
  <c r="D37" i="1"/>
  <c r="C37" i="1"/>
  <c r="S36" i="1"/>
  <c r="R36" i="1"/>
  <c r="R35" i="1" s="1"/>
  <c r="Q36" i="1"/>
  <c r="P36" i="1"/>
  <c r="O36" i="1"/>
  <c r="O35" i="1" s="1"/>
  <c r="N36" i="1"/>
  <c r="M36" i="1"/>
  <c r="L36" i="1"/>
  <c r="K36" i="1"/>
  <c r="J36" i="1"/>
  <c r="J35" i="1" s="1"/>
  <c r="I36" i="1"/>
  <c r="H36" i="1"/>
  <c r="G36" i="1"/>
  <c r="G35" i="1" s="1"/>
  <c r="F36" i="1"/>
  <c r="E36" i="1"/>
  <c r="D36" i="1"/>
  <c r="C36" i="1"/>
  <c r="S35" i="1"/>
  <c r="Q35" i="1"/>
  <c r="P35" i="1"/>
  <c r="N35" i="1"/>
  <c r="M35" i="1"/>
  <c r="L35" i="1"/>
  <c r="K35" i="1"/>
  <c r="I35" i="1"/>
  <c r="H35" i="1"/>
  <c r="F35" i="1"/>
  <c r="E35" i="1"/>
  <c r="D35" i="1"/>
  <c r="C35" i="1"/>
  <c r="S34" i="1"/>
  <c r="R34" i="1"/>
  <c r="Q34" i="1"/>
  <c r="Q33" i="1" s="1"/>
  <c r="Q30" i="1" s="1"/>
  <c r="P34" i="1"/>
  <c r="O34" i="1"/>
  <c r="N34" i="1"/>
  <c r="M34" i="1"/>
  <c r="L34" i="1"/>
  <c r="L33" i="1" s="1"/>
  <c r="K34" i="1"/>
  <c r="J34" i="1"/>
  <c r="I34" i="1"/>
  <c r="I33" i="1" s="1"/>
  <c r="I30" i="1" s="1"/>
  <c r="H34" i="1"/>
  <c r="G34" i="1"/>
  <c r="F34" i="1"/>
  <c r="E34" i="1"/>
  <c r="D34" i="1"/>
  <c r="D33" i="1" s="1"/>
  <c r="C34" i="1"/>
  <c r="C33" i="1" s="1"/>
  <c r="P33" i="1"/>
  <c r="O33" i="1"/>
  <c r="N33" i="1"/>
  <c r="M33" i="1"/>
  <c r="M30" i="1" s="1"/>
  <c r="H33" i="1"/>
  <c r="G33" i="1"/>
  <c r="F33" i="1"/>
  <c r="E33" i="1"/>
  <c r="S32" i="1"/>
  <c r="S31" i="1" s="1"/>
  <c r="R32" i="1"/>
  <c r="Q32" i="1"/>
  <c r="P32" i="1"/>
  <c r="O32" i="1"/>
  <c r="N32" i="1"/>
  <c r="N31" i="1" s="1"/>
  <c r="N30" i="1" s="1"/>
  <c r="M32" i="1"/>
  <c r="L32" i="1"/>
  <c r="K32" i="1"/>
  <c r="K31" i="1" s="1"/>
  <c r="J32" i="1"/>
  <c r="I32" i="1"/>
  <c r="H32" i="1"/>
  <c r="G32" i="1"/>
  <c r="F32" i="1"/>
  <c r="F31" i="1" s="1"/>
  <c r="F30" i="1" s="1"/>
  <c r="E32" i="1"/>
  <c r="D32" i="1"/>
  <c r="C32" i="1"/>
  <c r="C31" i="1" s="1"/>
  <c r="R31" i="1"/>
  <c r="Q31" i="1"/>
  <c r="P31" i="1"/>
  <c r="O31" i="1"/>
  <c r="M31" i="1"/>
  <c r="L31" i="1"/>
  <c r="L30" i="1" s="1"/>
  <c r="J31" i="1"/>
  <c r="I31" i="1"/>
  <c r="H31" i="1"/>
  <c r="G31" i="1"/>
  <c r="E31" i="1"/>
  <c r="D31" i="1"/>
  <c r="D30" i="1" s="1"/>
  <c r="S29" i="1"/>
  <c r="R29" i="1"/>
  <c r="Q29" i="1"/>
  <c r="Q28" i="1" s="1"/>
  <c r="P29" i="1"/>
  <c r="O29" i="1"/>
  <c r="N29" i="1"/>
  <c r="N28" i="1" s="1"/>
  <c r="M29" i="1"/>
  <c r="L29" i="1"/>
  <c r="K29" i="1"/>
  <c r="J29" i="1"/>
  <c r="I29" i="1"/>
  <c r="I28" i="1" s="1"/>
  <c r="H29" i="1"/>
  <c r="G29" i="1"/>
  <c r="F29" i="1"/>
  <c r="F28" i="1" s="1"/>
  <c r="E29" i="1"/>
  <c r="D29" i="1"/>
  <c r="C29" i="1"/>
  <c r="S28" i="1"/>
  <c r="R28" i="1"/>
  <c r="P28" i="1"/>
  <c r="O28" i="1"/>
  <c r="M28" i="1"/>
  <c r="L28" i="1"/>
  <c r="K28" i="1"/>
  <c r="J28" i="1"/>
  <c r="H28" i="1"/>
  <c r="G28" i="1"/>
  <c r="E28" i="1"/>
  <c r="D28" i="1"/>
  <c r="C28" i="1"/>
  <c r="S27" i="1"/>
  <c r="S26" i="1" s="1"/>
  <c r="R27" i="1"/>
  <c r="Q27" i="1"/>
  <c r="P27" i="1"/>
  <c r="P26" i="1" s="1"/>
  <c r="O27" i="1"/>
  <c r="N27" i="1"/>
  <c r="M27" i="1"/>
  <c r="L27" i="1"/>
  <c r="K27" i="1"/>
  <c r="K26" i="1" s="1"/>
  <c r="J27" i="1"/>
  <c r="I27" i="1"/>
  <c r="H27" i="1"/>
  <c r="H26" i="1" s="1"/>
  <c r="G27" i="1"/>
  <c r="F27" i="1"/>
  <c r="E27" i="1"/>
  <c r="D27" i="1"/>
  <c r="C27" i="1"/>
  <c r="C26" i="1" s="1"/>
  <c r="R26" i="1"/>
  <c r="Q26" i="1"/>
  <c r="O26" i="1"/>
  <c r="N26" i="1"/>
  <c r="M26" i="1"/>
  <c r="L26" i="1"/>
  <c r="J26" i="1"/>
  <c r="I26" i="1"/>
  <c r="G26" i="1"/>
  <c r="F26" i="1"/>
  <c r="E26" i="1"/>
  <c r="D26" i="1"/>
  <c r="S25" i="1"/>
  <c r="R25" i="1"/>
  <c r="R24" i="1" s="1"/>
  <c r="Q25" i="1"/>
  <c r="P25" i="1"/>
  <c r="O25" i="1"/>
  <c r="N25" i="1"/>
  <c r="M25" i="1"/>
  <c r="M24" i="1" s="1"/>
  <c r="L25" i="1"/>
  <c r="K25" i="1"/>
  <c r="J25" i="1"/>
  <c r="J24" i="1" s="1"/>
  <c r="I25" i="1"/>
  <c r="H25" i="1"/>
  <c r="G25" i="1"/>
  <c r="F25" i="1"/>
  <c r="E25" i="1"/>
  <c r="E24" i="1" s="1"/>
  <c r="D25" i="1"/>
  <c r="C25" i="1"/>
  <c r="S24" i="1"/>
  <c r="Q24" i="1"/>
  <c r="P24" i="1"/>
  <c r="O24" i="1"/>
  <c r="N24" i="1"/>
  <c r="L24" i="1"/>
  <c r="K24" i="1"/>
  <c r="I24" i="1"/>
  <c r="H24" i="1"/>
  <c r="G24" i="1"/>
  <c r="F24" i="1"/>
  <c r="D24" i="1"/>
  <c r="C24" i="1"/>
  <c r="S23" i="1"/>
  <c r="R23" i="1"/>
  <c r="Q23" i="1"/>
  <c r="P23" i="1"/>
  <c r="O23" i="1"/>
  <c r="O22" i="1" s="1"/>
  <c r="N23" i="1"/>
  <c r="M23" i="1"/>
  <c r="L23" i="1"/>
  <c r="L22" i="1" s="1"/>
  <c r="K23" i="1"/>
  <c r="J23" i="1"/>
  <c r="I23" i="1"/>
  <c r="H23" i="1"/>
  <c r="G23" i="1"/>
  <c r="G22" i="1" s="1"/>
  <c r="F23" i="1"/>
  <c r="E23" i="1"/>
  <c r="D23" i="1"/>
  <c r="D22" i="1" s="1"/>
  <c r="C23" i="1"/>
  <c r="S22" i="1"/>
  <c r="R22" i="1"/>
  <c r="Q22" i="1"/>
  <c r="P22" i="1"/>
  <c r="N22" i="1"/>
  <c r="M22" i="1"/>
  <c r="K22" i="1"/>
  <c r="J22" i="1"/>
  <c r="I22" i="1"/>
  <c r="H22" i="1"/>
  <c r="F22" i="1"/>
  <c r="E22" i="1"/>
  <c r="C22" i="1"/>
  <c r="S21" i="1"/>
  <c r="R21" i="1"/>
  <c r="Q21" i="1"/>
  <c r="Q20" i="1" s="1"/>
  <c r="P21" i="1"/>
  <c r="O21" i="1"/>
  <c r="N21" i="1"/>
  <c r="N20" i="1" s="1"/>
  <c r="M21" i="1"/>
  <c r="L21" i="1"/>
  <c r="K21" i="1"/>
  <c r="J21" i="1"/>
  <c r="I21" i="1"/>
  <c r="I20" i="1" s="1"/>
  <c r="H21" i="1"/>
  <c r="G21" i="1"/>
  <c r="F21" i="1"/>
  <c r="F20" i="1" s="1"/>
  <c r="E21" i="1"/>
  <c r="D21" i="1"/>
  <c r="C21" i="1"/>
  <c r="S20" i="1"/>
  <c r="R20" i="1"/>
  <c r="P20" i="1"/>
  <c r="O20" i="1"/>
  <c r="M20" i="1"/>
  <c r="L20" i="1"/>
  <c r="K20" i="1"/>
  <c r="J20" i="1"/>
  <c r="H20" i="1"/>
  <c r="G20" i="1"/>
  <c r="E20" i="1"/>
  <c r="D20" i="1"/>
  <c r="C20" i="1"/>
  <c r="S19" i="1"/>
  <c r="S18" i="1" s="1"/>
  <c r="R19" i="1"/>
  <c r="Q19" i="1"/>
  <c r="P19" i="1"/>
  <c r="P18" i="1" s="1"/>
  <c r="O19" i="1"/>
  <c r="N19" i="1"/>
  <c r="M19" i="1"/>
  <c r="L19" i="1"/>
  <c r="K19" i="1"/>
  <c r="K18" i="1" s="1"/>
  <c r="J19" i="1"/>
  <c r="I19" i="1"/>
  <c r="H19" i="1"/>
  <c r="H18" i="1" s="1"/>
  <c r="G19" i="1"/>
  <c r="F19" i="1"/>
  <c r="E19" i="1"/>
  <c r="D19" i="1"/>
  <c r="C19" i="1"/>
  <c r="C18" i="1" s="1"/>
  <c r="R18" i="1"/>
  <c r="Q18" i="1"/>
  <c r="O18" i="1"/>
  <c r="N18" i="1"/>
  <c r="M18" i="1"/>
  <c r="L18" i="1"/>
  <c r="J18" i="1"/>
  <c r="I18" i="1"/>
  <c r="G18" i="1"/>
  <c r="F18" i="1"/>
  <c r="E18" i="1"/>
  <c r="D18" i="1"/>
  <c r="S17" i="1"/>
  <c r="R17" i="1"/>
  <c r="R16" i="1" s="1"/>
  <c r="Q17" i="1"/>
  <c r="P17" i="1"/>
  <c r="O17" i="1"/>
  <c r="N17" i="1"/>
  <c r="M17" i="1"/>
  <c r="M16" i="1" s="1"/>
  <c r="L17" i="1"/>
  <c r="K17" i="1"/>
  <c r="J17" i="1"/>
  <c r="J16" i="1" s="1"/>
  <c r="I17" i="1"/>
  <c r="H17" i="1"/>
  <c r="G17" i="1"/>
  <c r="F17" i="1"/>
  <c r="E17" i="1"/>
  <c r="E16" i="1" s="1"/>
  <c r="D17" i="1"/>
  <c r="C17" i="1"/>
  <c r="S16" i="1"/>
  <c r="Q16" i="1"/>
  <c r="P16" i="1"/>
  <c r="O16" i="1"/>
  <c r="N16" i="1"/>
  <c r="L16" i="1"/>
  <c r="K16" i="1"/>
  <c r="I16" i="1"/>
  <c r="H16" i="1"/>
  <c r="G16" i="1"/>
  <c r="F16" i="1"/>
  <c r="D16" i="1"/>
  <c r="C16" i="1"/>
  <c r="S15" i="1"/>
  <c r="R15" i="1"/>
  <c r="Q15" i="1"/>
  <c r="P15" i="1"/>
  <c r="O15" i="1"/>
  <c r="O14" i="1" s="1"/>
  <c r="N15" i="1"/>
  <c r="M15" i="1"/>
  <c r="L15" i="1"/>
  <c r="L14" i="1" s="1"/>
  <c r="K15" i="1"/>
  <c r="J15" i="1"/>
  <c r="I15" i="1"/>
  <c r="H15" i="1"/>
  <c r="G15" i="1"/>
  <c r="G14" i="1" s="1"/>
  <c r="F15" i="1"/>
  <c r="E15" i="1"/>
  <c r="D15" i="1"/>
  <c r="D14" i="1" s="1"/>
  <c r="C15" i="1"/>
  <c r="S14" i="1"/>
  <c r="R14" i="1"/>
  <c r="Q14" i="1"/>
  <c r="P14" i="1"/>
  <c r="N14" i="1"/>
  <c r="M14" i="1"/>
  <c r="K14" i="1"/>
  <c r="J14" i="1"/>
  <c r="I14" i="1"/>
  <c r="H14" i="1"/>
  <c r="F14" i="1"/>
  <c r="E14" i="1"/>
  <c r="C14" i="1"/>
  <c r="S13" i="1"/>
  <c r="R13" i="1"/>
  <c r="Q13" i="1"/>
  <c r="Q12" i="1" s="1"/>
  <c r="P13" i="1"/>
  <c r="O13" i="1"/>
  <c r="N13" i="1"/>
  <c r="N12" i="1" s="1"/>
  <c r="M13" i="1"/>
  <c r="L13" i="1"/>
  <c r="K13" i="1"/>
  <c r="J13" i="1"/>
  <c r="I13" i="1"/>
  <c r="I12" i="1" s="1"/>
  <c r="H13" i="1"/>
  <c r="G13" i="1"/>
  <c r="F13" i="1"/>
  <c r="F12" i="1" s="1"/>
  <c r="E13" i="1"/>
  <c r="D13" i="1"/>
  <c r="C13" i="1"/>
  <c r="S12" i="1"/>
  <c r="R12" i="1"/>
  <c r="L12" i="1"/>
  <c r="K12" i="1"/>
  <c r="J12" i="1"/>
  <c r="D12" i="1"/>
  <c r="C12" i="1"/>
  <c r="S11" i="1"/>
  <c r="S10" i="1" s="1"/>
  <c r="R11" i="1"/>
  <c r="Q11" i="1"/>
  <c r="P11" i="1"/>
  <c r="P10" i="1" s="1"/>
  <c r="P7" i="1" s="1"/>
  <c r="P6" i="1" s="1"/>
  <c r="O11" i="1"/>
  <c r="N11" i="1"/>
  <c r="M11" i="1"/>
  <c r="L11" i="1"/>
  <c r="K11" i="1"/>
  <c r="K10" i="1" s="1"/>
  <c r="J11" i="1"/>
  <c r="I11" i="1"/>
  <c r="H11" i="1"/>
  <c r="H10" i="1" s="1"/>
  <c r="H7" i="1" s="1"/>
  <c r="H6" i="1" s="1"/>
  <c r="G11" i="1"/>
  <c r="F11" i="1"/>
  <c r="E11" i="1"/>
  <c r="D11" i="1"/>
  <c r="C11" i="1"/>
  <c r="C10" i="1" s="1"/>
  <c r="O10" i="1"/>
  <c r="N10" i="1"/>
  <c r="M10" i="1"/>
  <c r="L10" i="1"/>
  <c r="G10" i="1"/>
  <c r="F10" i="1"/>
  <c r="E10" i="1"/>
  <c r="D10" i="1"/>
  <c r="D7" i="1" s="1"/>
  <c r="D6" i="1" s="1"/>
  <c r="S9" i="1"/>
  <c r="R9" i="1"/>
  <c r="R8" i="1" s="1"/>
  <c r="R7" i="1" s="1"/>
  <c r="Q9" i="1"/>
  <c r="P9" i="1"/>
  <c r="O9" i="1"/>
  <c r="N9" i="1"/>
  <c r="M9" i="1"/>
  <c r="M8" i="1" s="1"/>
  <c r="L9" i="1"/>
  <c r="K9" i="1"/>
  <c r="J9" i="1"/>
  <c r="J8" i="1" s="1"/>
  <c r="J7" i="1" s="1"/>
  <c r="I9" i="1"/>
  <c r="H9" i="1"/>
  <c r="G9" i="1"/>
  <c r="F9" i="1"/>
  <c r="E9" i="1"/>
  <c r="E8" i="1" s="1"/>
  <c r="D9" i="1"/>
  <c r="C9" i="1"/>
  <c r="S8" i="1"/>
  <c r="Q8" i="1"/>
  <c r="P8" i="1"/>
  <c r="O8" i="1"/>
  <c r="N8" i="1"/>
  <c r="N7" i="1" s="1"/>
  <c r="L8" i="1"/>
  <c r="K8" i="1"/>
  <c r="K7" i="1" s="1"/>
  <c r="I8" i="1"/>
  <c r="H8" i="1"/>
  <c r="G8" i="1"/>
  <c r="F8" i="1"/>
  <c r="D8" i="1"/>
  <c r="C8" i="1"/>
  <c r="E7" i="1" l="1"/>
  <c r="E6" i="1" s="1"/>
  <c r="M7" i="1"/>
  <c r="M6" i="1" s="1"/>
  <c r="G30" i="1"/>
  <c r="I7" i="1"/>
  <c r="I6" i="1" s="1"/>
  <c r="Q7" i="1"/>
  <c r="Q6" i="1" s="1"/>
  <c r="C7" i="1"/>
  <c r="N6" i="1"/>
  <c r="G7" i="1"/>
  <c r="C30" i="1"/>
  <c r="K30" i="1"/>
  <c r="K6" i="1" s="1"/>
  <c r="S30" i="1"/>
  <c r="F7" i="1"/>
  <c r="F6" i="1" s="1"/>
  <c r="L7" i="1"/>
  <c r="L6" i="1" s="1"/>
  <c r="E30" i="1"/>
  <c r="S7" i="1"/>
  <c r="R6" i="1"/>
  <c r="O30" i="1"/>
  <c r="E51" i="1"/>
  <c r="M51" i="1"/>
  <c r="O12" i="1"/>
  <c r="O7" i="1" s="1"/>
  <c r="R33" i="1"/>
  <c r="R30" i="1" s="1"/>
  <c r="G37" i="1"/>
  <c r="J33" i="1"/>
  <c r="J30" i="1" s="1"/>
  <c r="J6" i="1" s="1"/>
  <c r="S6" i="1" l="1"/>
  <c r="G6" i="1"/>
  <c r="O6" i="1"/>
  <c r="C6" i="1"/>
</calcChain>
</file>

<file path=xl/sharedStrings.xml><?xml version="1.0" encoding="utf-8"?>
<sst xmlns="http://schemas.openxmlformats.org/spreadsheetml/2006/main" count="79" uniqueCount="69">
  <si>
    <t>Cuadro 43.  CONSULTAS REALIZADAS EN LOS CENTROS DE REHABILITACION INTEGRAL (REINTEGRA), DEL MINISTERIO DE SALUD DE LA REPÚBLICA</t>
  </si>
  <si>
    <t>DE PANAMÁ, POR TIPO DE PACIENTE, SEXO Y GRUPO DE EDAD, SEGÚN SERVICIO Y PROFESIONAL:  AÑO 2019</t>
  </si>
  <si>
    <t>Servicio/ Profecional</t>
  </si>
  <si>
    <t>Tipo de Paciente</t>
  </si>
  <si>
    <t>Frecuentación</t>
  </si>
  <si>
    <t>Sexo</t>
  </si>
  <si>
    <t>Grupo de Edad</t>
  </si>
  <si>
    <t>Total</t>
  </si>
  <si>
    <t>Aseg.</t>
  </si>
  <si>
    <t>No Aseg.</t>
  </si>
  <si>
    <t>Nvo.</t>
  </si>
  <si>
    <t>Rec.</t>
  </si>
  <si>
    <t>Mac.</t>
  </si>
  <si>
    <t>Fem.</t>
  </si>
  <si>
    <t>&lt; 1 mes</t>
  </si>
  <si>
    <t>1 - 11 meses</t>
  </si>
  <si>
    <t>1 - 4</t>
  </si>
  <si>
    <t>5 - 9</t>
  </si>
  <si>
    <t>10 - 14</t>
  </si>
  <si>
    <t>15 - 19</t>
  </si>
  <si>
    <t>20 - 59</t>
  </si>
  <si>
    <t>60 y +</t>
  </si>
  <si>
    <t>Médicas</t>
  </si>
  <si>
    <t>Fisiatria</t>
  </si>
  <si>
    <t>Fisiatra</t>
  </si>
  <si>
    <t>Medicina General</t>
  </si>
  <si>
    <t>Médico General</t>
  </si>
  <si>
    <t>Neuropsicología</t>
  </si>
  <si>
    <t>Medicina Neurologia</t>
  </si>
  <si>
    <t>Neurologo</t>
  </si>
  <si>
    <t>Pediatría</t>
  </si>
  <si>
    <t>Pediatra</t>
  </si>
  <si>
    <t>Psiquiatría</t>
  </si>
  <si>
    <t>Psiquiatra</t>
  </si>
  <si>
    <t>Oftalmología</t>
  </si>
  <si>
    <t>Oftalmologo</t>
  </si>
  <si>
    <t>Urgencia General/Oftalmologia</t>
  </si>
  <si>
    <t xml:space="preserve">Odontologia </t>
  </si>
  <si>
    <t>Odontologo</t>
  </si>
  <si>
    <t>Ortopedia/Traumatologo</t>
  </si>
  <si>
    <t>Ortopeda/Traumatologo</t>
  </si>
  <si>
    <t>Enfermeria</t>
  </si>
  <si>
    <t xml:space="preserve"> Enfermera</t>
  </si>
  <si>
    <t>Técnicas</t>
  </si>
  <si>
    <t>Estimulación precoz</t>
  </si>
  <si>
    <t>Estimulación Precoz</t>
  </si>
  <si>
    <t>Fisioterapia</t>
  </si>
  <si>
    <t>Fisioterapista</t>
  </si>
  <si>
    <t>Fono - Audiología</t>
  </si>
  <si>
    <t>Fonoaudiologo</t>
  </si>
  <si>
    <t>Nutrición</t>
  </si>
  <si>
    <t xml:space="preserve"> Nutricionista</t>
  </si>
  <si>
    <t>Psicología</t>
  </si>
  <si>
    <t>Psicologo</t>
  </si>
  <si>
    <t>Terapia Ocupacional</t>
  </si>
  <si>
    <t>Terapista Ocupacional</t>
  </si>
  <si>
    <t>Terapia de la Voz y Lenguaje</t>
  </si>
  <si>
    <t>Terapista de Lenguaje</t>
  </si>
  <si>
    <t>Terapia Respiratoria</t>
  </si>
  <si>
    <t>Terapista Respiratorio</t>
  </si>
  <si>
    <t>Trabajo Social</t>
  </si>
  <si>
    <t>Trabajador Social</t>
  </si>
  <si>
    <t>Laboratorio de Ortesis</t>
  </si>
  <si>
    <t>Ortosista y Protesis</t>
  </si>
  <si>
    <t>GIRAS</t>
  </si>
  <si>
    <t>Giras Resumidas</t>
  </si>
  <si>
    <t>Estimulacion Precoz</t>
  </si>
  <si>
    <t>Fuente Documental: Sistema de Información Estadística en Salud. SIES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</si>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</sst>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ms Rmn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3" fontId="4" fillId="0" borderId="8" xfId="1" applyNumberFormat="1" applyFont="1" applyBorder="1" applyAlignment="1">
      <alignment horizontal="right" vertical="center"/>
    </xf>
    <xf numFmtId="3" fontId="4" fillId="0" borderId="9" xfId="1" applyNumberFormat="1" applyFont="1" applyBorder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 indent="2"/>
    </xf>
    <xf numFmtId="0" fontId="4" fillId="0" borderId="0" xfId="1" applyFont="1" applyAlignment="1">
      <alignment horizontal="left" vertical="top" wrapText="1" indent="2"/>
    </xf>
    <xf numFmtId="3" fontId="4" fillId="0" borderId="10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 wrapText="1" indent="3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 vertical="center" indent="2"/>
    </xf>
    <xf numFmtId="0" fontId="5" fillId="0" borderId="0" xfId="1" applyFont="1" applyAlignment="1">
      <alignment horizontal="left" wrapText="1" indent="3"/>
    </xf>
    <xf numFmtId="0" fontId="5" fillId="0" borderId="0" xfId="1" applyFont="1" applyAlignment="1">
      <alignment horizontal="left" indent="3"/>
    </xf>
    <xf numFmtId="0" fontId="4" fillId="0" borderId="0" xfId="1" applyFont="1" applyAlignment="1">
      <alignment horizontal="left" wrapText="1" indent="2"/>
    </xf>
    <xf numFmtId="0" fontId="5" fillId="0" borderId="0" xfId="1" applyFont="1" applyAlignment="1">
      <alignment horizontal="left" wrapText="1" indent="2"/>
    </xf>
    <xf numFmtId="3" fontId="5" fillId="0" borderId="10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indent="2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 indent="2"/>
    </xf>
    <xf numFmtId="3" fontId="4" fillId="0" borderId="8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0" fontId="4" fillId="0" borderId="0" xfId="1" applyFont="1" applyAlignment="1">
      <alignment horizontal="left" indent="2"/>
    </xf>
    <xf numFmtId="0" fontId="4" fillId="0" borderId="0" xfId="1" applyFont="1" applyAlignment="1">
      <alignment horizontal="left" wrapText="1" indent="2"/>
    </xf>
    <xf numFmtId="0" fontId="5" fillId="0" borderId="5" xfId="1" applyFont="1" applyBorder="1" applyAlignment="1">
      <alignment horizontal="left" wrapText="1" indent="3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2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3" fontId="7" fillId="0" borderId="0" xfId="2" applyNumberFormat="1" applyFont="1" applyAlignment="1">
      <alignment horizontal="left"/>
    </xf>
    <xf numFmtId="3" fontId="3" fillId="0" borderId="0" xfId="3" applyNumberFormat="1" applyFont="1" applyAlignment="1">
      <alignment horizontal="center"/>
    </xf>
    <xf numFmtId="3" fontId="3" fillId="0" borderId="0" xfId="3" applyNumberFormat="1" applyFont="1"/>
    <xf numFmtId="164" fontId="7" fillId="0" borderId="0" xfId="4" quotePrefix="1" applyNumberFormat="1" applyFont="1"/>
    <xf numFmtId="15" fontId="3" fillId="0" borderId="0" xfId="1" applyNumberFormat="1" applyFont="1" applyAlignment="1">
      <alignment horizontal="left" vertical="center"/>
    </xf>
  </cellXfs>
  <cellStyles count="5">
    <cellStyle name="Normal" xfId="0" builtinId="0"/>
    <cellStyle name="Normal 4 2 2" xfId="1" xr:uid="{FBD093F5-044C-4BB9-9E4A-1A078F42B2EE}"/>
    <cellStyle name="Normal_CUADRO_31 2003 12" xfId="2" xr:uid="{403B5D59-6BEA-4F1F-9E72-4237783E5418}"/>
    <cellStyle name="Normal_CUADRO_42 2003_cuadro 42" xfId="3" xr:uid="{FFD39973-931A-4FFE-A660-914D55D46FCA}"/>
    <cellStyle name="Normal_INGRESO A PRENATAL EN ADOLSCENTE" xfId="4" xr:uid="{7FD4D0FC-05A5-456F-AE99-08CB162514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Users\yargonzalez\Documents\YARIXSA\CENTRO%20REINTEGRA\A&#209;O%202019\ANUAL%20CENTROS%20REINTEGRA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662C45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X REGION2019"/>
      <sheetName val="Consol X SERV. 2019"/>
      <sheetName val="Bocas del toro2019"/>
      <sheetName val="Verguas2019"/>
      <sheetName val="Chiriqui 2019"/>
      <sheetName val="Colon 2019"/>
      <sheetName val="Herrera 2019"/>
      <sheetName val="Coclé 2019"/>
      <sheetName val="Los Santos 2019"/>
      <sheetName val="Panama 2019"/>
      <sheetName val="Darién 2019"/>
    </sheetNames>
    <sheetDataSet>
      <sheetData sheetId="0"/>
      <sheetData sheetId="1"/>
      <sheetData sheetId="2">
        <row r="11">
          <cell r="D11">
            <v>221</v>
          </cell>
        </row>
        <row r="12">
          <cell r="C12">
            <v>346</v>
          </cell>
          <cell r="D12">
            <v>221</v>
          </cell>
          <cell r="E12">
            <v>125</v>
          </cell>
          <cell r="F12">
            <v>22</v>
          </cell>
          <cell r="G12">
            <v>324</v>
          </cell>
          <cell r="H12">
            <v>346</v>
          </cell>
          <cell r="I12">
            <v>245</v>
          </cell>
          <cell r="J12">
            <v>101</v>
          </cell>
          <cell r="K12">
            <v>346</v>
          </cell>
          <cell r="L12">
            <v>0</v>
          </cell>
          <cell r="M12">
            <v>12</v>
          </cell>
          <cell r="N12">
            <v>71</v>
          </cell>
          <cell r="O12">
            <v>42</v>
          </cell>
          <cell r="P12">
            <v>6</v>
          </cell>
          <cell r="Q12">
            <v>42</v>
          </cell>
          <cell r="R12">
            <v>125</v>
          </cell>
          <cell r="S12">
            <v>48</v>
          </cell>
        </row>
        <row r="26">
          <cell r="C26">
            <v>293</v>
          </cell>
          <cell r="D26">
            <v>212</v>
          </cell>
          <cell r="E26">
            <v>81</v>
          </cell>
          <cell r="F26">
            <v>28</v>
          </cell>
          <cell r="G26">
            <v>265</v>
          </cell>
          <cell r="H26">
            <v>293</v>
          </cell>
          <cell r="I26">
            <v>214</v>
          </cell>
          <cell r="J26">
            <v>79</v>
          </cell>
          <cell r="K26">
            <v>293</v>
          </cell>
          <cell r="L26">
            <v>0</v>
          </cell>
          <cell r="M26">
            <v>8</v>
          </cell>
          <cell r="N26">
            <v>110</v>
          </cell>
          <cell r="O26">
            <v>72</v>
          </cell>
          <cell r="P26">
            <v>10</v>
          </cell>
          <cell r="Q26">
            <v>18</v>
          </cell>
          <cell r="R26">
            <v>54</v>
          </cell>
          <cell r="S26">
            <v>21</v>
          </cell>
        </row>
        <row r="29">
          <cell r="C29">
            <v>185</v>
          </cell>
          <cell r="D29">
            <v>112</v>
          </cell>
          <cell r="E29">
            <v>73</v>
          </cell>
          <cell r="F29">
            <v>118</v>
          </cell>
          <cell r="G29">
            <v>67</v>
          </cell>
          <cell r="H29">
            <v>185</v>
          </cell>
          <cell r="I29">
            <v>111</v>
          </cell>
          <cell r="J29">
            <v>74</v>
          </cell>
          <cell r="K29">
            <v>185</v>
          </cell>
          <cell r="L29">
            <v>0</v>
          </cell>
          <cell r="M29">
            <v>7</v>
          </cell>
          <cell r="N29">
            <v>30</v>
          </cell>
          <cell r="O29">
            <v>47</v>
          </cell>
          <cell r="P29">
            <v>19</v>
          </cell>
          <cell r="Q29">
            <v>9</v>
          </cell>
          <cell r="R29">
            <v>42</v>
          </cell>
          <cell r="S29">
            <v>31</v>
          </cell>
        </row>
        <row r="32">
          <cell r="C32">
            <v>0</v>
          </cell>
        </row>
        <row r="35">
          <cell r="C35">
            <v>22</v>
          </cell>
          <cell r="D35">
            <v>15</v>
          </cell>
          <cell r="E35">
            <v>7</v>
          </cell>
          <cell r="F35">
            <v>0</v>
          </cell>
          <cell r="G35">
            <v>22</v>
          </cell>
          <cell r="H35">
            <v>22</v>
          </cell>
          <cell r="I35">
            <v>10</v>
          </cell>
          <cell r="J35">
            <v>12</v>
          </cell>
          <cell r="K35">
            <v>22</v>
          </cell>
          <cell r="L35">
            <v>0</v>
          </cell>
          <cell r="M35">
            <v>4</v>
          </cell>
          <cell r="N35">
            <v>16</v>
          </cell>
          <cell r="O35">
            <v>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8">
          <cell r="C38">
            <v>0</v>
          </cell>
          <cell r="H38">
            <v>0</v>
          </cell>
          <cell r="K38">
            <v>0</v>
          </cell>
        </row>
        <row r="41">
          <cell r="C41">
            <v>0</v>
          </cell>
          <cell r="H41">
            <v>0</v>
          </cell>
          <cell r="K41">
            <v>0</v>
          </cell>
        </row>
        <row r="44">
          <cell r="C44">
            <v>0</v>
          </cell>
          <cell r="H44">
            <v>0</v>
          </cell>
          <cell r="K44">
            <v>0</v>
          </cell>
        </row>
        <row r="49">
          <cell r="C49">
            <v>0</v>
          </cell>
          <cell r="H49">
            <v>0</v>
          </cell>
          <cell r="K49">
            <v>0</v>
          </cell>
        </row>
        <row r="52">
          <cell r="C52">
            <v>0</v>
          </cell>
          <cell r="H52">
            <v>0</v>
          </cell>
          <cell r="K52">
            <v>0</v>
          </cell>
        </row>
        <row r="55">
          <cell r="C55">
            <v>0</v>
          </cell>
          <cell r="H55">
            <v>0</v>
          </cell>
          <cell r="K55">
            <v>0</v>
          </cell>
        </row>
        <row r="58">
          <cell r="C58">
            <v>0</v>
          </cell>
          <cell r="H58">
            <v>0</v>
          </cell>
          <cell r="K58">
            <v>0</v>
          </cell>
        </row>
        <row r="61">
          <cell r="C61">
            <v>0</v>
          </cell>
          <cell r="H61">
            <v>0</v>
          </cell>
          <cell r="K61">
            <v>0</v>
          </cell>
        </row>
        <row r="63">
          <cell r="C63">
            <v>0</v>
          </cell>
          <cell r="H63">
            <v>0</v>
          </cell>
          <cell r="K63">
            <v>0</v>
          </cell>
        </row>
        <row r="66">
          <cell r="C66">
            <v>0</v>
          </cell>
          <cell r="H66">
            <v>0</v>
          </cell>
          <cell r="K66">
            <v>0</v>
          </cell>
        </row>
        <row r="69">
          <cell r="C69">
            <v>0</v>
          </cell>
          <cell r="H69">
            <v>0</v>
          </cell>
          <cell r="K69">
            <v>0</v>
          </cell>
        </row>
        <row r="72">
          <cell r="C72">
            <v>0</v>
          </cell>
          <cell r="H72">
            <v>0</v>
          </cell>
          <cell r="K72">
            <v>0</v>
          </cell>
        </row>
      </sheetData>
      <sheetData sheetId="3">
        <row r="10">
          <cell r="D10">
            <v>2405</v>
          </cell>
        </row>
        <row r="11">
          <cell r="C11">
            <v>3651</v>
          </cell>
          <cell r="D11">
            <v>2405</v>
          </cell>
          <cell r="E11">
            <v>1246</v>
          </cell>
          <cell r="F11">
            <v>511</v>
          </cell>
          <cell r="G11">
            <v>3140</v>
          </cell>
          <cell r="H11">
            <v>3651</v>
          </cell>
          <cell r="I11">
            <v>1754</v>
          </cell>
          <cell r="J11">
            <v>1897</v>
          </cell>
          <cell r="K11">
            <v>3651</v>
          </cell>
          <cell r="L11">
            <v>3</v>
          </cell>
          <cell r="M11">
            <v>1351</v>
          </cell>
          <cell r="N11">
            <v>1812</v>
          </cell>
          <cell r="O11">
            <v>330</v>
          </cell>
          <cell r="P11">
            <v>143</v>
          </cell>
          <cell r="Q11">
            <v>10</v>
          </cell>
          <cell r="R11">
            <v>2</v>
          </cell>
          <cell r="S11">
            <v>0</v>
          </cell>
        </row>
        <row r="14">
          <cell r="C14">
            <v>830</v>
          </cell>
          <cell r="D14">
            <v>594</v>
          </cell>
          <cell r="E14">
            <v>236</v>
          </cell>
          <cell r="F14">
            <v>97</v>
          </cell>
          <cell r="G14">
            <v>733</v>
          </cell>
          <cell r="H14">
            <v>830</v>
          </cell>
          <cell r="I14">
            <v>612</v>
          </cell>
          <cell r="J14">
            <v>218</v>
          </cell>
          <cell r="K14">
            <v>830</v>
          </cell>
          <cell r="L14">
            <v>0</v>
          </cell>
          <cell r="M14">
            <v>0</v>
          </cell>
          <cell r="N14">
            <v>664</v>
          </cell>
          <cell r="O14">
            <v>150</v>
          </cell>
          <cell r="P14">
            <v>16</v>
          </cell>
          <cell r="Q14">
            <v>0</v>
          </cell>
          <cell r="R14">
            <v>0</v>
          </cell>
          <cell r="S14">
            <v>0</v>
          </cell>
        </row>
        <row r="17">
          <cell r="C17">
            <v>1009</v>
          </cell>
          <cell r="D17">
            <v>619</v>
          </cell>
          <cell r="E17">
            <v>390</v>
          </cell>
          <cell r="F17">
            <v>130</v>
          </cell>
          <cell r="G17">
            <v>879</v>
          </cell>
          <cell r="H17">
            <v>1009</v>
          </cell>
          <cell r="I17">
            <v>679</v>
          </cell>
          <cell r="J17">
            <v>330</v>
          </cell>
          <cell r="K17">
            <v>1009</v>
          </cell>
          <cell r="L17">
            <v>1</v>
          </cell>
          <cell r="M17">
            <v>2</v>
          </cell>
          <cell r="N17">
            <v>311</v>
          </cell>
          <cell r="O17">
            <v>477</v>
          </cell>
          <cell r="P17">
            <v>182</v>
          </cell>
          <cell r="Q17">
            <v>35</v>
          </cell>
          <cell r="R17">
            <v>1</v>
          </cell>
          <cell r="S17">
            <v>0</v>
          </cell>
        </row>
        <row r="20">
          <cell r="C20">
            <v>983</v>
          </cell>
          <cell r="D20">
            <v>978</v>
          </cell>
          <cell r="E20">
            <v>5</v>
          </cell>
          <cell r="F20">
            <v>102</v>
          </cell>
          <cell r="G20">
            <v>881</v>
          </cell>
          <cell r="H20">
            <v>983</v>
          </cell>
          <cell r="I20">
            <v>694</v>
          </cell>
          <cell r="J20">
            <v>289</v>
          </cell>
          <cell r="K20">
            <v>983</v>
          </cell>
          <cell r="L20">
            <v>0</v>
          </cell>
          <cell r="M20">
            <v>2</v>
          </cell>
          <cell r="N20">
            <v>863</v>
          </cell>
          <cell r="O20">
            <v>85</v>
          </cell>
          <cell r="P20">
            <v>32</v>
          </cell>
          <cell r="Q20">
            <v>1</v>
          </cell>
          <cell r="R20">
            <v>0</v>
          </cell>
          <cell r="S20">
            <v>0</v>
          </cell>
        </row>
        <row r="23">
          <cell r="C23">
            <v>0</v>
          </cell>
          <cell r="H23">
            <v>0</v>
          </cell>
          <cell r="K23">
            <v>0</v>
          </cell>
        </row>
        <row r="26">
          <cell r="C26">
            <v>0</v>
          </cell>
        </row>
        <row r="29">
          <cell r="C29">
            <v>0</v>
          </cell>
          <cell r="H29">
            <v>0</v>
          </cell>
          <cell r="K29">
            <v>0</v>
          </cell>
        </row>
        <row r="32">
          <cell r="C32">
            <v>0</v>
          </cell>
          <cell r="H32">
            <v>0</v>
          </cell>
          <cell r="K32">
            <v>0</v>
          </cell>
        </row>
        <row r="35">
          <cell r="C35">
            <v>0</v>
          </cell>
          <cell r="H35">
            <v>0</v>
          </cell>
          <cell r="K35">
            <v>0</v>
          </cell>
        </row>
        <row r="38">
          <cell r="C38">
            <v>0</v>
          </cell>
          <cell r="H38">
            <v>0</v>
          </cell>
          <cell r="K38">
            <v>0</v>
          </cell>
        </row>
        <row r="41">
          <cell r="C41">
            <v>0</v>
          </cell>
          <cell r="H41">
            <v>0</v>
          </cell>
          <cell r="K41">
            <v>0</v>
          </cell>
        </row>
        <row r="44">
          <cell r="C44">
            <v>0</v>
          </cell>
          <cell r="H44">
            <v>0</v>
          </cell>
          <cell r="K44">
            <v>0</v>
          </cell>
        </row>
        <row r="47">
          <cell r="C47">
            <v>0</v>
          </cell>
          <cell r="H47">
            <v>0</v>
          </cell>
          <cell r="K47">
            <v>0</v>
          </cell>
        </row>
        <row r="50">
          <cell r="C50">
            <v>0</v>
          </cell>
          <cell r="H50">
            <v>0</v>
          </cell>
          <cell r="K50">
            <v>0</v>
          </cell>
        </row>
        <row r="53">
          <cell r="C53">
            <v>0</v>
          </cell>
          <cell r="H53">
            <v>0</v>
          </cell>
          <cell r="K53">
            <v>0</v>
          </cell>
        </row>
        <row r="56">
          <cell r="C56">
            <v>0</v>
          </cell>
          <cell r="H56">
            <v>0</v>
          </cell>
          <cell r="K56">
            <v>0</v>
          </cell>
        </row>
        <row r="59">
          <cell r="C59">
            <v>0</v>
          </cell>
          <cell r="H59">
            <v>0</v>
          </cell>
          <cell r="K59">
            <v>0</v>
          </cell>
        </row>
        <row r="62">
          <cell r="C62">
            <v>0</v>
          </cell>
          <cell r="H62">
            <v>0</v>
          </cell>
          <cell r="K62">
            <v>0</v>
          </cell>
        </row>
        <row r="65">
          <cell r="C65">
            <v>0</v>
          </cell>
          <cell r="H65">
            <v>0</v>
          </cell>
          <cell r="K65">
            <v>0</v>
          </cell>
        </row>
        <row r="69">
          <cell r="C69">
            <v>0</v>
          </cell>
          <cell r="H69">
            <v>0</v>
          </cell>
          <cell r="K69">
            <v>0</v>
          </cell>
        </row>
        <row r="70">
          <cell r="C70">
            <v>0</v>
          </cell>
          <cell r="H70">
            <v>0</v>
          </cell>
          <cell r="K70">
            <v>0</v>
          </cell>
        </row>
        <row r="71">
          <cell r="C71">
            <v>0</v>
          </cell>
          <cell r="H71">
            <v>0</v>
          </cell>
          <cell r="K71">
            <v>0</v>
          </cell>
        </row>
        <row r="72">
          <cell r="C72">
            <v>0</v>
          </cell>
          <cell r="H72">
            <v>0</v>
          </cell>
          <cell r="K72">
            <v>0</v>
          </cell>
        </row>
        <row r="73">
          <cell r="C73">
            <v>0</v>
          </cell>
          <cell r="H73">
            <v>0</v>
          </cell>
          <cell r="K73">
            <v>0</v>
          </cell>
        </row>
        <row r="74">
          <cell r="C74">
            <v>0</v>
          </cell>
          <cell r="H74">
            <v>0</v>
          </cell>
          <cell r="K74">
            <v>0</v>
          </cell>
        </row>
      </sheetData>
      <sheetData sheetId="4">
        <row r="10">
          <cell r="D10">
            <v>2714</v>
          </cell>
        </row>
        <row r="11">
          <cell r="C11">
            <v>4615</v>
          </cell>
          <cell r="D11">
            <v>2714</v>
          </cell>
          <cell r="E11">
            <v>1901</v>
          </cell>
          <cell r="F11">
            <v>79</v>
          </cell>
          <cell r="G11">
            <v>4536</v>
          </cell>
          <cell r="H11">
            <v>4615</v>
          </cell>
          <cell r="I11">
            <v>2618</v>
          </cell>
          <cell r="J11">
            <v>1997</v>
          </cell>
          <cell r="K11">
            <v>4615</v>
          </cell>
          <cell r="L11">
            <v>2</v>
          </cell>
          <cell r="M11">
            <v>1221</v>
          </cell>
          <cell r="N11">
            <v>1561</v>
          </cell>
          <cell r="O11">
            <v>1028</v>
          </cell>
          <cell r="P11">
            <v>668</v>
          </cell>
          <cell r="Q11">
            <v>134</v>
          </cell>
          <cell r="R11">
            <v>1</v>
          </cell>
          <cell r="S11">
            <v>0</v>
          </cell>
        </row>
        <row r="14">
          <cell r="C14">
            <v>889</v>
          </cell>
          <cell r="D14">
            <v>540</v>
          </cell>
          <cell r="E14">
            <v>349</v>
          </cell>
          <cell r="F14">
            <v>27</v>
          </cell>
          <cell r="G14">
            <v>862</v>
          </cell>
          <cell r="H14">
            <v>889</v>
          </cell>
          <cell r="I14">
            <v>526</v>
          </cell>
          <cell r="J14">
            <v>363</v>
          </cell>
          <cell r="K14">
            <v>889</v>
          </cell>
          <cell r="L14">
            <v>0</v>
          </cell>
          <cell r="M14">
            <v>295</v>
          </cell>
          <cell r="N14">
            <v>373</v>
          </cell>
          <cell r="O14">
            <v>157</v>
          </cell>
          <cell r="P14">
            <v>61</v>
          </cell>
          <cell r="Q14">
            <v>3</v>
          </cell>
          <cell r="R14">
            <v>0</v>
          </cell>
          <cell r="S14">
            <v>0</v>
          </cell>
        </row>
        <row r="17">
          <cell r="C17">
            <v>2308</v>
          </cell>
          <cell r="D17">
            <v>2107</v>
          </cell>
          <cell r="E17">
            <v>201</v>
          </cell>
          <cell r="F17">
            <v>69</v>
          </cell>
          <cell r="G17">
            <v>2239</v>
          </cell>
          <cell r="H17">
            <v>2308</v>
          </cell>
          <cell r="I17">
            <v>1341</v>
          </cell>
          <cell r="J17">
            <v>967</v>
          </cell>
          <cell r="K17">
            <v>2308</v>
          </cell>
          <cell r="L17">
            <v>0</v>
          </cell>
          <cell r="M17">
            <v>307</v>
          </cell>
          <cell r="N17">
            <v>793</v>
          </cell>
          <cell r="O17">
            <v>851</v>
          </cell>
          <cell r="P17">
            <v>291</v>
          </cell>
          <cell r="Q17">
            <v>64</v>
          </cell>
          <cell r="R17">
            <v>1</v>
          </cell>
          <cell r="S17">
            <v>1</v>
          </cell>
        </row>
        <row r="20">
          <cell r="C20">
            <v>1316</v>
          </cell>
          <cell r="D20">
            <v>711</v>
          </cell>
          <cell r="E20">
            <v>605</v>
          </cell>
          <cell r="F20">
            <v>9</v>
          </cell>
          <cell r="G20">
            <v>1307</v>
          </cell>
          <cell r="H20">
            <v>1316</v>
          </cell>
          <cell r="I20">
            <v>787</v>
          </cell>
          <cell r="J20">
            <v>529</v>
          </cell>
          <cell r="K20">
            <v>1316</v>
          </cell>
          <cell r="L20">
            <v>0</v>
          </cell>
          <cell r="M20">
            <v>468</v>
          </cell>
          <cell r="N20">
            <v>549</v>
          </cell>
          <cell r="O20">
            <v>212</v>
          </cell>
          <cell r="P20">
            <v>85</v>
          </cell>
          <cell r="Q20">
            <v>1</v>
          </cell>
          <cell r="R20">
            <v>1</v>
          </cell>
          <cell r="S20">
            <v>0</v>
          </cell>
        </row>
        <row r="23">
          <cell r="C23">
            <v>0</v>
          </cell>
          <cell r="H23">
            <v>0</v>
          </cell>
          <cell r="K23">
            <v>0</v>
          </cell>
        </row>
        <row r="26">
          <cell r="C26">
            <v>0</v>
          </cell>
          <cell r="H26">
            <v>0</v>
          </cell>
          <cell r="K26">
            <v>0</v>
          </cell>
        </row>
        <row r="29">
          <cell r="C29">
            <v>1428</v>
          </cell>
          <cell r="D29">
            <v>610</v>
          </cell>
          <cell r="E29">
            <v>818</v>
          </cell>
          <cell r="F29">
            <v>32</v>
          </cell>
          <cell r="G29">
            <v>1396</v>
          </cell>
          <cell r="H29">
            <v>1428</v>
          </cell>
          <cell r="I29">
            <v>859</v>
          </cell>
          <cell r="J29">
            <v>569</v>
          </cell>
          <cell r="K29">
            <v>1428</v>
          </cell>
          <cell r="L29">
            <v>0</v>
          </cell>
          <cell r="M29">
            <v>859</v>
          </cell>
          <cell r="N29">
            <v>532</v>
          </cell>
          <cell r="O29">
            <v>33</v>
          </cell>
          <cell r="P29">
            <v>4</v>
          </cell>
          <cell r="Q29">
            <v>0</v>
          </cell>
          <cell r="R29">
            <v>0</v>
          </cell>
          <cell r="S29">
            <v>0</v>
          </cell>
        </row>
        <row r="32">
          <cell r="C32">
            <v>1617</v>
          </cell>
          <cell r="D32">
            <v>938</v>
          </cell>
          <cell r="E32">
            <v>679</v>
          </cell>
          <cell r="F32">
            <v>183</v>
          </cell>
          <cell r="G32">
            <v>1434</v>
          </cell>
          <cell r="H32">
            <v>1617</v>
          </cell>
          <cell r="I32">
            <v>925</v>
          </cell>
          <cell r="J32">
            <v>692</v>
          </cell>
          <cell r="K32">
            <v>1617</v>
          </cell>
          <cell r="L32">
            <v>5</v>
          </cell>
          <cell r="M32">
            <v>399</v>
          </cell>
          <cell r="N32">
            <v>539</v>
          </cell>
          <cell r="O32">
            <v>409</v>
          </cell>
          <cell r="P32">
            <v>207</v>
          </cell>
          <cell r="Q32">
            <v>55</v>
          </cell>
          <cell r="R32">
            <v>3</v>
          </cell>
          <cell r="S32">
            <v>0</v>
          </cell>
        </row>
        <row r="35">
          <cell r="C35">
            <v>0</v>
          </cell>
          <cell r="H35">
            <v>0</v>
          </cell>
          <cell r="K35">
            <v>0</v>
          </cell>
        </row>
        <row r="38">
          <cell r="C38">
            <v>669</v>
          </cell>
          <cell r="D38">
            <v>443</v>
          </cell>
          <cell r="E38">
            <v>226</v>
          </cell>
          <cell r="F38">
            <v>384</v>
          </cell>
          <cell r="G38">
            <v>285</v>
          </cell>
          <cell r="H38">
            <v>669</v>
          </cell>
          <cell r="I38">
            <v>384</v>
          </cell>
          <cell r="J38">
            <v>285</v>
          </cell>
          <cell r="K38">
            <v>669</v>
          </cell>
          <cell r="L38">
            <v>0</v>
          </cell>
          <cell r="M38">
            <v>0</v>
          </cell>
          <cell r="N38">
            <v>310</v>
          </cell>
          <cell r="O38">
            <v>237</v>
          </cell>
          <cell r="P38">
            <v>103</v>
          </cell>
          <cell r="Q38">
            <v>17</v>
          </cell>
          <cell r="R38">
            <v>2</v>
          </cell>
          <cell r="S38">
            <v>0</v>
          </cell>
        </row>
        <row r="41">
          <cell r="C41">
            <v>859</v>
          </cell>
          <cell r="D41">
            <v>555</v>
          </cell>
          <cell r="E41">
            <v>304</v>
          </cell>
          <cell r="F41">
            <v>327</v>
          </cell>
          <cell r="G41">
            <v>532</v>
          </cell>
          <cell r="H41">
            <v>859</v>
          </cell>
          <cell r="I41">
            <v>487</v>
          </cell>
          <cell r="J41">
            <v>372</v>
          </cell>
          <cell r="K41">
            <v>859</v>
          </cell>
          <cell r="L41">
            <v>5</v>
          </cell>
          <cell r="M41">
            <v>215</v>
          </cell>
          <cell r="N41">
            <v>276</v>
          </cell>
          <cell r="O41">
            <v>210</v>
          </cell>
          <cell r="P41">
            <v>129</v>
          </cell>
          <cell r="Q41">
            <v>18</v>
          </cell>
          <cell r="R41">
            <v>6</v>
          </cell>
          <cell r="S41">
            <v>0</v>
          </cell>
        </row>
        <row r="44">
          <cell r="C44">
            <v>0</v>
          </cell>
        </row>
        <row r="47">
          <cell r="C47">
            <v>0</v>
          </cell>
        </row>
        <row r="50">
          <cell r="C50">
            <v>0</v>
          </cell>
        </row>
        <row r="53">
          <cell r="C53">
            <v>0</v>
          </cell>
        </row>
        <row r="56">
          <cell r="C56">
            <v>0</v>
          </cell>
        </row>
        <row r="59">
          <cell r="C59">
            <v>0</v>
          </cell>
        </row>
        <row r="63">
          <cell r="C63">
            <v>0</v>
          </cell>
          <cell r="H63">
            <v>0</v>
          </cell>
          <cell r="K63">
            <v>0</v>
          </cell>
        </row>
        <row r="64">
          <cell r="C64">
            <v>0</v>
          </cell>
          <cell r="H64">
            <v>0</v>
          </cell>
          <cell r="K64">
            <v>0</v>
          </cell>
        </row>
        <row r="65">
          <cell r="C65">
            <v>0</v>
          </cell>
          <cell r="H65">
            <v>0</v>
          </cell>
          <cell r="K65">
            <v>0</v>
          </cell>
        </row>
        <row r="66">
          <cell r="C66">
            <v>0</v>
          </cell>
          <cell r="H66">
            <v>0</v>
          </cell>
          <cell r="K66">
            <v>0</v>
          </cell>
        </row>
        <row r="67">
          <cell r="C67">
            <v>0</v>
          </cell>
          <cell r="H67">
            <v>0</v>
          </cell>
          <cell r="K67">
            <v>0</v>
          </cell>
        </row>
        <row r="68">
          <cell r="C68">
            <v>0</v>
          </cell>
          <cell r="H68">
            <v>0</v>
          </cell>
          <cell r="K68">
            <v>0</v>
          </cell>
        </row>
      </sheetData>
      <sheetData sheetId="5">
        <row r="10">
          <cell r="D10">
            <v>4191</v>
          </cell>
        </row>
        <row r="11">
          <cell r="C11">
            <v>6437</v>
          </cell>
          <cell r="D11">
            <v>4191</v>
          </cell>
          <cell r="E11">
            <v>2246</v>
          </cell>
          <cell r="F11">
            <v>347</v>
          </cell>
          <cell r="G11">
            <v>6090</v>
          </cell>
          <cell r="H11">
            <v>6437</v>
          </cell>
          <cell r="I11">
            <v>3489</v>
          </cell>
          <cell r="J11">
            <v>2948</v>
          </cell>
          <cell r="K11">
            <v>6437</v>
          </cell>
          <cell r="L11">
            <v>9</v>
          </cell>
          <cell r="M11">
            <v>1847</v>
          </cell>
          <cell r="N11">
            <v>1451</v>
          </cell>
          <cell r="O11">
            <v>977</v>
          </cell>
          <cell r="P11">
            <v>1164</v>
          </cell>
          <cell r="Q11">
            <v>619</v>
          </cell>
          <cell r="R11">
            <v>155</v>
          </cell>
          <cell r="S11">
            <v>215</v>
          </cell>
        </row>
        <row r="14">
          <cell r="C14">
            <v>1291</v>
          </cell>
          <cell r="D14">
            <v>791</v>
          </cell>
          <cell r="E14">
            <v>500</v>
          </cell>
          <cell r="F14">
            <v>300</v>
          </cell>
          <cell r="G14">
            <v>991</v>
          </cell>
          <cell r="H14">
            <v>1291</v>
          </cell>
          <cell r="I14">
            <v>869</v>
          </cell>
          <cell r="J14">
            <v>422</v>
          </cell>
          <cell r="K14">
            <v>1291</v>
          </cell>
          <cell r="L14">
            <v>1</v>
          </cell>
          <cell r="M14">
            <v>352</v>
          </cell>
          <cell r="N14">
            <v>673</v>
          </cell>
          <cell r="O14">
            <v>218</v>
          </cell>
          <cell r="P14">
            <v>30</v>
          </cell>
          <cell r="Q14">
            <v>9</v>
          </cell>
          <cell r="R14">
            <v>8</v>
          </cell>
          <cell r="S14">
            <v>0</v>
          </cell>
        </row>
        <row r="17">
          <cell r="C17">
            <v>658</v>
          </cell>
          <cell r="D17">
            <v>574</v>
          </cell>
          <cell r="E17">
            <v>84</v>
          </cell>
          <cell r="F17">
            <v>444</v>
          </cell>
          <cell r="G17">
            <v>214</v>
          </cell>
          <cell r="H17">
            <v>658</v>
          </cell>
          <cell r="I17">
            <v>430</v>
          </cell>
          <cell r="J17">
            <v>228</v>
          </cell>
          <cell r="K17">
            <v>658</v>
          </cell>
          <cell r="L17">
            <v>1</v>
          </cell>
          <cell r="M17">
            <v>101</v>
          </cell>
          <cell r="N17">
            <v>142</v>
          </cell>
          <cell r="O17">
            <v>270</v>
          </cell>
          <cell r="P17">
            <v>116</v>
          </cell>
          <cell r="Q17">
            <v>23</v>
          </cell>
          <cell r="R17">
            <v>5</v>
          </cell>
          <cell r="S17">
            <v>0</v>
          </cell>
        </row>
        <row r="20">
          <cell r="C20">
            <v>0</v>
          </cell>
          <cell r="H20">
            <v>0</v>
          </cell>
          <cell r="K20">
            <v>0</v>
          </cell>
        </row>
        <row r="23">
          <cell r="C23">
            <v>885</v>
          </cell>
          <cell r="D23">
            <v>471</v>
          </cell>
          <cell r="E23">
            <v>414</v>
          </cell>
          <cell r="F23">
            <v>716</v>
          </cell>
          <cell r="G23">
            <v>169</v>
          </cell>
          <cell r="H23">
            <v>885</v>
          </cell>
          <cell r="I23">
            <v>532</v>
          </cell>
          <cell r="J23">
            <v>353</v>
          </cell>
          <cell r="K23">
            <v>885</v>
          </cell>
          <cell r="L23">
            <v>1</v>
          </cell>
          <cell r="M23">
            <v>16</v>
          </cell>
          <cell r="N23">
            <v>45</v>
          </cell>
          <cell r="O23">
            <v>103</v>
          </cell>
          <cell r="P23">
            <v>72</v>
          </cell>
          <cell r="Q23">
            <v>76</v>
          </cell>
          <cell r="R23">
            <v>430</v>
          </cell>
          <cell r="S23">
            <v>142</v>
          </cell>
        </row>
        <row r="26">
          <cell r="C26">
            <v>0</v>
          </cell>
        </row>
        <row r="29">
          <cell r="C29">
            <v>0</v>
          </cell>
          <cell r="H29">
            <v>0</v>
          </cell>
          <cell r="K29">
            <v>0</v>
          </cell>
        </row>
        <row r="32">
          <cell r="C32">
            <v>0</v>
          </cell>
          <cell r="H32">
            <v>0</v>
          </cell>
          <cell r="K32">
            <v>0</v>
          </cell>
        </row>
        <row r="35">
          <cell r="C35">
            <v>0</v>
          </cell>
          <cell r="H35">
            <v>0</v>
          </cell>
          <cell r="K35">
            <v>0</v>
          </cell>
        </row>
        <row r="38">
          <cell r="C38">
            <v>0</v>
          </cell>
          <cell r="H38">
            <v>0</v>
          </cell>
          <cell r="K38">
            <v>0</v>
          </cell>
        </row>
        <row r="41">
          <cell r="C41">
            <v>0</v>
          </cell>
          <cell r="H41">
            <v>0</v>
          </cell>
          <cell r="K4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7">
          <cell r="C47">
            <v>0</v>
          </cell>
          <cell r="H47">
            <v>0</v>
          </cell>
          <cell r="K47">
            <v>0</v>
          </cell>
        </row>
        <row r="50">
          <cell r="C50">
            <v>0</v>
          </cell>
          <cell r="H50">
            <v>0</v>
          </cell>
          <cell r="K50">
            <v>0</v>
          </cell>
        </row>
        <row r="53">
          <cell r="C53">
            <v>0</v>
          </cell>
          <cell r="H53">
            <v>0</v>
          </cell>
          <cell r="K53">
            <v>0</v>
          </cell>
        </row>
        <row r="56">
          <cell r="C56">
            <v>0</v>
          </cell>
          <cell r="H56">
            <v>0</v>
          </cell>
          <cell r="K56">
            <v>0</v>
          </cell>
        </row>
        <row r="59">
          <cell r="C59">
            <v>0</v>
          </cell>
          <cell r="H59">
            <v>0</v>
          </cell>
          <cell r="K59">
            <v>0</v>
          </cell>
        </row>
        <row r="62">
          <cell r="C62">
            <v>43</v>
          </cell>
          <cell r="D62">
            <v>7</v>
          </cell>
          <cell r="E62">
            <v>36</v>
          </cell>
          <cell r="F62">
            <v>43</v>
          </cell>
          <cell r="G62">
            <v>0</v>
          </cell>
          <cell r="H62">
            <v>43</v>
          </cell>
          <cell r="I62">
            <v>36</v>
          </cell>
          <cell r="J62">
            <v>7</v>
          </cell>
          <cell r="K62">
            <v>43</v>
          </cell>
          <cell r="L62">
            <v>0</v>
          </cell>
          <cell r="M62">
            <v>10</v>
          </cell>
          <cell r="N62">
            <v>26</v>
          </cell>
          <cell r="O62">
            <v>7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6">
          <cell r="C66">
            <v>0</v>
          </cell>
          <cell r="H66">
            <v>0</v>
          </cell>
          <cell r="K66">
            <v>0</v>
          </cell>
        </row>
        <row r="67">
          <cell r="C67">
            <v>0</v>
          </cell>
          <cell r="H67">
            <v>0</v>
          </cell>
          <cell r="K67">
            <v>0</v>
          </cell>
        </row>
        <row r="68">
          <cell r="C68">
            <v>0</v>
          </cell>
          <cell r="H68">
            <v>0</v>
          </cell>
          <cell r="K68">
            <v>0</v>
          </cell>
        </row>
        <row r="69">
          <cell r="C69">
            <v>0</v>
          </cell>
          <cell r="H69">
            <v>0</v>
          </cell>
          <cell r="K69">
            <v>0</v>
          </cell>
        </row>
        <row r="70">
          <cell r="C70">
            <v>0</v>
          </cell>
          <cell r="H70">
            <v>0</v>
          </cell>
          <cell r="K70">
            <v>0</v>
          </cell>
        </row>
        <row r="71">
          <cell r="C71">
            <v>0</v>
          </cell>
          <cell r="H71">
            <v>0</v>
          </cell>
          <cell r="K71">
            <v>0</v>
          </cell>
        </row>
      </sheetData>
      <sheetData sheetId="6">
        <row r="11">
          <cell r="D11">
            <v>2096</v>
          </cell>
        </row>
        <row r="12">
          <cell r="C12">
            <v>2319</v>
          </cell>
          <cell r="D12">
            <v>2096</v>
          </cell>
          <cell r="E12">
            <v>223</v>
          </cell>
          <cell r="F12">
            <v>78</v>
          </cell>
          <cell r="G12">
            <v>2241</v>
          </cell>
          <cell r="H12">
            <v>2319</v>
          </cell>
          <cell r="I12">
            <v>1080</v>
          </cell>
          <cell r="J12">
            <v>1239</v>
          </cell>
          <cell r="K12">
            <v>2319</v>
          </cell>
          <cell r="L12">
            <v>0</v>
          </cell>
          <cell r="M12">
            <v>937</v>
          </cell>
          <cell r="N12">
            <v>789</v>
          </cell>
          <cell r="O12">
            <v>341</v>
          </cell>
          <cell r="P12">
            <v>213</v>
          </cell>
          <cell r="Q12">
            <v>31</v>
          </cell>
          <cell r="R12">
            <v>8</v>
          </cell>
          <cell r="S12">
            <v>0</v>
          </cell>
        </row>
        <row r="15">
          <cell r="C15">
            <v>1692</v>
          </cell>
          <cell r="D15">
            <v>1539</v>
          </cell>
          <cell r="E15">
            <v>153</v>
          </cell>
          <cell r="F15">
            <v>41</v>
          </cell>
          <cell r="G15">
            <v>1651</v>
          </cell>
          <cell r="H15">
            <v>1692</v>
          </cell>
          <cell r="I15">
            <v>1178</v>
          </cell>
          <cell r="J15">
            <v>514</v>
          </cell>
          <cell r="K15">
            <v>1692</v>
          </cell>
          <cell r="L15">
            <v>0</v>
          </cell>
          <cell r="M15">
            <v>20</v>
          </cell>
          <cell r="N15">
            <v>1219</v>
          </cell>
          <cell r="O15">
            <v>405</v>
          </cell>
          <cell r="P15">
            <v>31</v>
          </cell>
          <cell r="Q15">
            <v>17</v>
          </cell>
          <cell r="R15">
            <v>0</v>
          </cell>
          <cell r="S15">
            <v>0</v>
          </cell>
        </row>
        <row r="18">
          <cell r="C18">
            <v>1077</v>
          </cell>
          <cell r="D18">
            <v>1056</v>
          </cell>
          <cell r="E18">
            <v>21</v>
          </cell>
          <cell r="F18">
            <v>185</v>
          </cell>
          <cell r="G18">
            <v>892</v>
          </cell>
          <cell r="H18">
            <v>1077</v>
          </cell>
          <cell r="I18">
            <v>584</v>
          </cell>
          <cell r="J18">
            <v>493</v>
          </cell>
          <cell r="K18">
            <v>1077</v>
          </cell>
          <cell r="L18">
            <v>0</v>
          </cell>
          <cell r="M18">
            <v>26</v>
          </cell>
          <cell r="N18">
            <v>445</v>
          </cell>
          <cell r="O18">
            <v>180</v>
          </cell>
          <cell r="P18">
            <v>48</v>
          </cell>
          <cell r="Q18">
            <v>10</v>
          </cell>
          <cell r="R18">
            <v>367</v>
          </cell>
          <cell r="S18">
            <v>1</v>
          </cell>
        </row>
        <row r="21">
          <cell r="C21">
            <v>1608</v>
          </cell>
          <cell r="D21">
            <v>1328</v>
          </cell>
          <cell r="E21">
            <v>280</v>
          </cell>
          <cell r="F21">
            <v>31</v>
          </cell>
          <cell r="G21">
            <v>1577</v>
          </cell>
          <cell r="H21">
            <v>1608</v>
          </cell>
          <cell r="I21">
            <v>1008</v>
          </cell>
          <cell r="J21">
            <v>600</v>
          </cell>
          <cell r="K21">
            <v>1608</v>
          </cell>
          <cell r="L21">
            <v>0</v>
          </cell>
          <cell r="M21">
            <v>157</v>
          </cell>
          <cell r="N21">
            <v>821</v>
          </cell>
          <cell r="O21">
            <v>391</v>
          </cell>
          <cell r="P21">
            <v>164</v>
          </cell>
          <cell r="Q21">
            <v>30</v>
          </cell>
          <cell r="R21">
            <v>18</v>
          </cell>
          <cell r="S21">
            <v>27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30">
          <cell r="C30">
            <v>885</v>
          </cell>
          <cell r="D30">
            <v>850</v>
          </cell>
          <cell r="E30">
            <v>35</v>
          </cell>
          <cell r="F30">
            <v>34</v>
          </cell>
          <cell r="G30">
            <v>851</v>
          </cell>
          <cell r="H30">
            <v>885</v>
          </cell>
          <cell r="I30">
            <v>503</v>
          </cell>
          <cell r="J30">
            <v>382</v>
          </cell>
          <cell r="K30">
            <v>885</v>
          </cell>
          <cell r="L30">
            <v>1</v>
          </cell>
          <cell r="M30">
            <v>368</v>
          </cell>
          <cell r="N30">
            <v>495</v>
          </cell>
          <cell r="O30">
            <v>21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6">
          <cell r="C36">
            <v>0</v>
          </cell>
          <cell r="H36">
            <v>0</v>
          </cell>
          <cell r="K36">
            <v>0</v>
          </cell>
        </row>
        <row r="39">
          <cell r="C39">
            <v>0</v>
          </cell>
          <cell r="H39">
            <v>0</v>
          </cell>
          <cell r="K39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</sheetData>
      <sheetData sheetId="7">
        <row r="10">
          <cell r="E10">
            <v>1355</v>
          </cell>
        </row>
        <row r="11">
          <cell r="C11">
            <v>2653</v>
          </cell>
          <cell r="D11">
            <v>1298</v>
          </cell>
          <cell r="E11">
            <v>1355</v>
          </cell>
          <cell r="F11">
            <v>201</v>
          </cell>
          <cell r="G11">
            <v>2452</v>
          </cell>
          <cell r="H11">
            <v>2653</v>
          </cell>
          <cell r="I11">
            <v>1248</v>
          </cell>
          <cell r="J11">
            <v>1405</v>
          </cell>
          <cell r="K11">
            <v>2653</v>
          </cell>
          <cell r="L11">
            <v>1</v>
          </cell>
          <cell r="M11">
            <v>397</v>
          </cell>
          <cell r="N11">
            <v>909</v>
          </cell>
          <cell r="O11">
            <v>563</v>
          </cell>
          <cell r="P11">
            <v>364</v>
          </cell>
          <cell r="Q11">
            <v>253</v>
          </cell>
          <cell r="R11">
            <v>153</v>
          </cell>
          <cell r="S11">
            <v>13</v>
          </cell>
        </row>
        <row r="14">
          <cell r="C14">
            <v>1586</v>
          </cell>
          <cell r="D14">
            <v>667</v>
          </cell>
          <cell r="E14">
            <v>919</v>
          </cell>
          <cell r="F14">
            <v>127</v>
          </cell>
          <cell r="G14">
            <v>1459</v>
          </cell>
          <cell r="H14">
            <v>1586</v>
          </cell>
          <cell r="I14">
            <v>1091</v>
          </cell>
          <cell r="J14">
            <v>495</v>
          </cell>
          <cell r="K14">
            <v>1586</v>
          </cell>
          <cell r="L14">
            <v>67</v>
          </cell>
          <cell r="M14">
            <v>34</v>
          </cell>
          <cell r="N14">
            <v>902</v>
          </cell>
          <cell r="O14">
            <v>545</v>
          </cell>
          <cell r="P14">
            <v>35</v>
          </cell>
          <cell r="Q14">
            <v>3</v>
          </cell>
          <cell r="R14">
            <v>0</v>
          </cell>
          <cell r="S14">
            <v>0</v>
          </cell>
        </row>
        <row r="17">
          <cell r="C17">
            <v>0</v>
          </cell>
          <cell r="H17">
            <v>0</v>
          </cell>
          <cell r="K17">
            <v>0</v>
          </cell>
        </row>
        <row r="20">
          <cell r="C20">
            <v>0</v>
          </cell>
          <cell r="H20">
            <v>0</v>
          </cell>
          <cell r="K20">
            <v>0</v>
          </cell>
        </row>
        <row r="23">
          <cell r="C23">
            <v>0</v>
          </cell>
          <cell r="H23">
            <v>0</v>
          </cell>
          <cell r="K23">
            <v>0</v>
          </cell>
        </row>
        <row r="26">
          <cell r="C26">
            <v>0</v>
          </cell>
        </row>
        <row r="29">
          <cell r="C29">
            <v>0</v>
          </cell>
          <cell r="H29">
            <v>0</v>
          </cell>
          <cell r="K29">
            <v>0</v>
          </cell>
        </row>
        <row r="32">
          <cell r="C32">
            <v>0</v>
          </cell>
          <cell r="H32">
            <v>0</v>
          </cell>
          <cell r="K32">
            <v>0</v>
          </cell>
        </row>
        <row r="35">
          <cell r="C35">
            <v>0</v>
          </cell>
          <cell r="H35">
            <v>0</v>
          </cell>
          <cell r="K35">
            <v>0</v>
          </cell>
        </row>
        <row r="38">
          <cell r="C38">
            <v>0</v>
          </cell>
          <cell r="H38">
            <v>0</v>
          </cell>
          <cell r="K38">
            <v>0</v>
          </cell>
        </row>
        <row r="41">
          <cell r="C41">
            <v>0</v>
          </cell>
          <cell r="H41">
            <v>0</v>
          </cell>
          <cell r="K41">
            <v>0</v>
          </cell>
        </row>
        <row r="44">
          <cell r="C44">
            <v>0</v>
          </cell>
          <cell r="H44">
            <v>0</v>
          </cell>
          <cell r="K44">
            <v>0</v>
          </cell>
        </row>
        <row r="47">
          <cell r="C47">
            <v>0</v>
          </cell>
          <cell r="H47">
            <v>0</v>
          </cell>
          <cell r="K47">
            <v>0</v>
          </cell>
        </row>
        <row r="50">
          <cell r="C50">
            <v>0</v>
          </cell>
          <cell r="H50">
            <v>0</v>
          </cell>
          <cell r="K50">
            <v>0</v>
          </cell>
        </row>
        <row r="53">
          <cell r="C53">
            <v>0</v>
          </cell>
          <cell r="H53">
            <v>0</v>
          </cell>
          <cell r="K53">
            <v>0</v>
          </cell>
        </row>
        <row r="56">
          <cell r="C56">
            <v>0</v>
          </cell>
          <cell r="H56">
            <v>0</v>
          </cell>
          <cell r="K56">
            <v>0</v>
          </cell>
        </row>
        <row r="59">
          <cell r="C59">
            <v>0</v>
          </cell>
          <cell r="H59">
            <v>0</v>
          </cell>
          <cell r="K59">
            <v>0</v>
          </cell>
        </row>
        <row r="63">
          <cell r="C63">
            <v>0</v>
          </cell>
          <cell r="H63">
            <v>0</v>
          </cell>
          <cell r="K63">
            <v>0</v>
          </cell>
        </row>
        <row r="64">
          <cell r="C64">
            <v>0</v>
          </cell>
          <cell r="H64">
            <v>0</v>
          </cell>
          <cell r="K64">
            <v>0</v>
          </cell>
        </row>
        <row r="65">
          <cell r="C65">
            <v>0</v>
          </cell>
          <cell r="H65">
            <v>0</v>
          </cell>
          <cell r="K65">
            <v>0</v>
          </cell>
        </row>
        <row r="66">
          <cell r="C66">
            <v>0</v>
          </cell>
          <cell r="H66">
            <v>0</v>
          </cell>
          <cell r="K66">
            <v>0</v>
          </cell>
        </row>
        <row r="67">
          <cell r="C67">
            <v>0</v>
          </cell>
          <cell r="H67">
            <v>0</v>
          </cell>
          <cell r="K67">
            <v>0</v>
          </cell>
        </row>
        <row r="68">
          <cell r="C68">
            <v>0</v>
          </cell>
          <cell r="H68">
            <v>0</v>
          </cell>
          <cell r="K68">
            <v>0</v>
          </cell>
        </row>
      </sheetData>
      <sheetData sheetId="8">
        <row r="11">
          <cell r="D11">
            <v>1430</v>
          </cell>
        </row>
        <row r="12">
          <cell r="C12">
            <v>1663</v>
          </cell>
          <cell r="D12">
            <v>1430</v>
          </cell>
          <cell r="E12">
            <v>233</v>
          </cell>
          <cell r="F12">
            <v>429</v>
          </cell>
          <cell r="G12">
            <v>1234</v>
          </cell>
          <cell r="H12">
            <v>1663</v>
          </cell>
          <cell r="I12">
            <v>800</v>
          </cell>
          <cell r="J12">
            <v>863</v>
          </cell>
          <cell r="K12">
            <v>1663</v>
          </cell>
          <cell r="L12">
            <v>0</v>
          </cell>
          <cell r="M12">
            <v>130</v>
          </cell>
          <cell r="N12">
            <v>196</v>
          </cell>
          <cell r="O12">
            <v>207</v>
          </cell>
          <cell r="P12">
            <v>100</v>
          </cell>
          <cell r="Q12">
            <v>41</v>
          </cell>
          <cell r="R12">
            <v>702</v>
          </cell>
          <cell r="S12">
            <v>287</v>
          </cell>
        </row>
        <row r="15">
          <cell r="C15">
            <v>1222</v>
          </cell>
          <cell r="D15">
            <v>836</v>
          </cell>
          <cell r="E15">
            <v>386</v>
          </cell>
          <cell r="F15">
            <v>313</v>
          </cell>
          <cell r="G15">
            <v>909</v>
          </cell>
          <cell r="H15">
            <v>1222</v>
          </cell>
          <cell r="I15">
            <v>578</v>
          </cell>
          <cell r="J15">
            <v>644</v>
          </cell>
          <cell r="K15">
            <v>1222</v>
          </cell>
          <cell r="L15">
            <v>0</v>
          </cell>
          <cell r="M15">
            <v>19</v>
          </cell>
          <cell r="N15">
            <v>196</v>
          </cell>
          <cell r="O15">
            <v>330</v>
          </cell>
          <cell r="P15">
            <v>46</v>
          </cell>
          <cell r="Q15">
            <v>11</v>
          </cell>
          <cell r="R15">
            <v>562</v>
          </cell>
          <cell r="S15">
            <v>58</v>
          </cell>
        </row>
        <row r="18">
          <cell r="C18">
            <v>1614</v>
          </cell>
          <cell r="D18">
            <v>1159</v>
          </cell>
          <cell r="E18">
            <v>455</v>
          </cell>
          <cell r="F18">
            <v>372</v>
          </cell>
          <cell r="G18">
            <v>1242</v>
          </cell>
          <cell r="H18">
            <v>1614</v>
          </cell>
          <cell r="I18">
            <v>793</v>
          </cell>
          <cell r="J18">
            <v>821</v>
          </cell>
          <cell r="K18">
            <v>1614</v>
          </cell>
          <cell r="L18">
            <v>0</v>
          </cell>
          <cell r="M18">
            <v>19</v>
          </cell>
          <cell r="N18">
            <v>148</v>
          </cell>
          <cell r="O18">
            <v>442</v>
          </cell>
          <cell r="P18">
            <v>170</v>
          </cell>
          <cell r="Q18">
            <v>18</v>
          </cell>
          <cell r="R18">
            <v>767</v>
          </cell>
          <cell r="S18">
            <v>50</v>
          </cell>
        </row>
        <row r="21">
          <cell r="C21">
            <v>835</v>
          </cell>
          <cell r="D21">
            <v>689</v>
          </cell>
          <cell r="E21">
            <v>146</v>
          </cell>
          <cell r="F21">
            <v>185</v>
          </cell>
          <cell r="G21">
            <v>650</v>
          </cell>
          <cell r="H21">
            <v>835</v>
          </cell>
          <cell r="I21">
            <v>584</v>
          </cell>
          <cell r="J21">
            <v>251</v>
          </cell>
          <cell r="K21">
            <v>835</v>
          </cell>
          <cell r="L21">
            <v>0</v>
          </cell>
          <cell r="M21">
            <v>11</v>
          </cell>
          <cell r="N21">
            <v>157</v>
          </cell>
          <cell r="O21">
            <v>329</v>
          </cell>
          <cell r="P21">
            <v>48</v>
          </cell>
          <cell r="Q21">
            <v>15</v>
          </cell>
          <cell r="R21">
            <v>151</v>
          </cell>
          <cell r="S21">
            <v>124</v>
          </cell>
        </row>
        <row r="24">
          <cell r="C24">
            <v>0</v>
          </cell>
          <cell r="H24">
            <v>0</v>
          </cell>
          <cell r="K24">
            <v>0</v>
          </cell>
        </row>
        <row r="27">
          <cell r="C27">
            <v>0</v>
          </cell>
        </row>
        <row r="30">
          <cell r="C30">
            <v>1128</v>
          </cell>
          <cell r="D30">
            <v>656</v>
          </cell>
          <cell r="E30">
            <v>472</v>
          </cell>
          <cell r="F30">
            <v>316</v>
          </cell>
          <cell r="G30">
            <v>812</v>
          </cell>
          <cell r="H30">
            <v>1128</v>
          </cell>
          <cell r="I30">
            <v>510</v>
          </cell>
          <cell r="J30">
            <v>618</v>
          </cell>
          <cell r="K30">
            <v>1128</v>
          </cell>
          <cell r="L30">
            <v>3</v>
          </cell>
          <cell r="M30">
            <v>92</v>
          </cell>
          <cell r="N30">
            <v>321</v>
          </cell>
          <cell r="O30">
            <v>158</v>
          </cell>
          <cell r="P30">
            <v>33</v>
          </cell>
          <cell r="Q30">
            <v>10</v>
          </cell>
          <cell r="R30">
            <v>475</v>
          </cell>
          <cell r="S30">
            <v>36</v>
          </cell>
        </row>
        <row r="33">
          <cell r="C33">
            <v>0</v>
          </cell>
          <cell r="H33">
            <v>0</v>
          </cell>
          <cell r="K33">
            <v>0</v>
          </cell>
        </row>
        <row r="36">
          <cell r="C36">
            <v>0</v>
          </cell>
          <cell r="H36">
            <v>0</v>
          </cell>
          <cell r="K36">
            <v>0</v>
          </cell>
        </row>
        <row r="39">
          <cell r="C39">
            <v>0</v>
          </cell>
          <cell r="H39">
            <v>0</v>
          </cell>
          <cell r="K39">
            <v>0</v>
          </cell>
        </row>
        <row r="42">
          <cell r="C42">
            <v>0</v>
          </cell>
          <cell r="H42">
            <v>0</v>
          </cell>
          <cell r="K42">
            <v>0</v>
          </cell>
        </row>
        <row r="45">
          <cell r="C45">
            <v>0</v>
          </cell>
          <cell r="H45">
            <v>0</v>
          </cell>
          <cell r="K45">
            <v>0</v>
          </cell>
        </row>
        <row r="48">
          <cell r="C48">
            <v>0</v>
          </cell>
          <cell r="H48">
            <v>0</v>
          </cell>
          <cell r="K48">
            <v>0</v>
          </cell>
        </row>
        <row r="51">
          <cell r="C51">
            <v>0</v>
          </cell>
          <cell r="H51">
            <v>0</v>
          </cell>
          <cell r="K51">
            <v>0</v>
          </cell>
        </row>
        <row r="54">
          <cell r="C54">
            <v>0</v>
          </cell>
          <cell r="H54">
            <v>0</v>
          </cell>
          <cell r="K54">
            <v>0</v>
          </cell>
        </row>
        <row r="57">
          <cell r="C57">
            <v>0</v>
          </cell>
          <cell r="H57">
            <v>0</v>
          </cell>
          <cell r="K57">
            <v>0</v>
          </cell>
        </row>
        <row r="60">
          <cell r="C60">
            <v>0</v>
          </cell>
          <cell r="H60">
            <v>0</v>
          </cell>
          <cell r="K60">
            <v>0</v>
          </cell>
        </row>
        <row r="64">
          <cell r="C64">
            <v>0</v>
          </cell>
          <cell r="H64">
            <v>0</v>
          </cell>
          <cell r="K64">
            <v>0</v>
          </cell>
        </row>
        <row r="65">
          <cell r="C65">
            <v>0</v>
          </cell>
          <cell r="H65">
            <v>0</v>
          </cell>
          <cell r="K65">
            <v>0</v>
          </cell>
        </row>
        <row r="66">
          <cell r="C66">
            <v>0</v>
          </cell>
          <cell r="H66">
            <v>0</v>
          </cell>
          <cell r="K66">
            <v>0</v>
          </cell>
        </row>
        <row r="67">
          <cell r="C67">
            <v>0</v>
          </cell>
          <cell r="H67">
            <v>0</v>
          </cell>
          <cell r="K67">
            <v>0</v>
          </cell>
        </row>
        <row r="68">
          <cell r="C68">
            <v>0</v>
          </cell>
          <cell r="H68">
            <v>0</v>
          </cell>
          <cell r="K68">
            <v>0</v>
          </cell>
        </row>
        <row r="69">
          <cell r="C69">
            <v>0</v>
          </cell>
          <cell r="H69">
            <v>0</v>
          </cell>
          <cell r="K69">
            <v>0</v>
          </cell>
        </row>
      </sheetData>
      <sheetData sheetId="9">
        <row r="10">
          <cell r="D10">
            <v>31382</v>
          </cell>
        </row>
        <row r="11">
          <cell r="C11">
            <v>45874</v>
          </cell>
          <cell r="D11">
            <v>31382</v>
          </cell>
          <cell r="E11">
            <v>14492</v>
          </cell>
          <cell r="F11">
            <v>0</v>
          </cell>
          <cell r="G11">
            <v>45874</v>
          </cell>
          <cell r="H11">
            <v>45874</v>
          </cell>
          <cell r="I11">
            <v>21208</v>
          </cell>
          <cell r="J11">
            <v>24666</v>
          </cell>
          <cell r="K11">
            <v>45874</v>
          </cell>
          <cell r="L11">
            <v>11</v>
          </cell>
          <cell r="M11">
            <v>2293</v>
          </cell>
          <cell r="N11">
            <v>7880</v>
          </cell>
          <cell r="O11">
            <v>3485</v>
          </cell>
          <cell r="P11">
            <v>1815</v>
          </cell>
          <cell r="Q11">
            <v>1363</v>
          </cell>
          <cell r="R11">
            <v>14954</v>
          </cell>
          <cell r="S11">
            <v>14073</v>
          </cell>
        </row>
        <row r="14">
          <cell r="C14">
            <v>1657</v>
          </cell>
          <cell r="D14">
            <v>1288</v>
          </cell>
          <cell r="E14">
            <v>369</v>
          </cell>
          <cell r="F14">
            <v>0</v>
          </cell>
          <cell r="G14">
            <v>1657</v>
          </cell>
          <cell r="H14">
            <v>1657</v>
          </cell>
          <cell r="I14">
            <v>766</v>
          </cell>
          <cell r="J14">
            <v>891</v>
          </cell>
          <cell r="K14">
            <v>1657</v>
          </cell>
          <cell r="L14">
            <v>0</v>
          </cell>
          <cell r="M14">
            <v>24</v>
          </cell>
          <cell r="N14">
            <v>380</v>
          </cell>
          <cell r="O14">
            <v>325</v>
          </cell>
          <cell r="P14">
            <v>162</v>
          </cell>
          <cell r="Q14">
            <v>74</v>
          </cell>
          <cell r="R14">
            <v>375</v>
          </cell>
          <cell r="S14">
            <v>317</v>
          </cell>
        </row>
        <row r="17">
          <cell r="C17">
            <v>15034</v>
          </cell>
          <cell r="D17">
            <v>10303</v>
          </cell>
          <cell r="E17">
            <v>4731</v>
          </cell>
          <cell r="F17">
            <v>0</v>
          </cell>
          <cell r="G17">
            <v>15034</v>
          </cell>
          <cell r="H17">
            <v>15034</v>
          </cell>
          <cell r="I17">
            <v>8082</v>
          </cell>
          <cell r="J17">
            <v>6952</v>
          </cell>
          <cell r="K17">
            <v>15034</v>
          </cell>
          <cell r="L17">
            <v>1</v>
          </cell>
          <cell r="M17">
            <v>1070</v>
          </cell>
          <cell r="N17">
            <v>5043</v>
          </cell>
          <cell r="O17">
            <v>1453</v>
          </cell>
          <cell r="P17">
            <v>405</v>
          </cell>
          <cell r="Q17">
            <v>204</v>
          </cell>
          <cell r="R17">
            <v>3465</v>
          </cell>
          <cell r="S17">
            <v>3393</v>
          </cell>
        </row>
        <row r="20">
          <cell r="C20">
            <v>4693</v>
          </cell>
          <cell r="D20">
            <v>3666</v>
          </cell>
          <cell r="E20">
            <v>1027</v>
          </cell>
          <cell r="F20">
            <v>16</v>
          </cell>
          <cell r="G20">
            <v>4677</v>
          </cell>
          <cell r="H20">
            <v>4693</v>
          </cell>
          <cell r="I20">
            <v>1868</v>
          </cell>
          <cell r="J20">
            <v>2825</v>
          </cell>
          <cell r="K20">
            <v>4693</v>
          </cell>
          <cell r="L20">
            <v>5</v>
          </cell>
          <cell r="M20">
            <v>161</v>
          </cell>
          <cell r="N20">
            <v>197</v>
          </cell>
          <cell r="O20">
            <v>113</v>
          </cell>
          <cell r="P20">
            <v>84</v>
          </cell>
          <cell r="Q20">
            <v>130</v>
          </cell>
          <cell r="R20">
            <v>2382</v>
          </cell>
          <cell r="S20">
            <v>1621</v>
          </cell>
        </row>
        <row r="23">
          <cell r="C23">
            <v>2195</v>
          </cell>
          <cell r="D23">
            <v>1584</v>
          </cell>
          <cell r="E23">
            <v>611</v>
          </cell>
          <cell r="F23">
            <v>0</v>
          </cell>
          <cell r="G23">
            <v>2195</v>
          </cell>
          <cell r="H23">
            <v>2195</v>
          </cell>
          <cell r="I23">
            <v>865</v>
          </cell>
          <cell r="J23">
            <v>1330</v>
          </cell>
          <cell r="K23">
            <v>2195</v>
          </cell>
          <cell r="L23">
            <v>0</v>
          </cell>
          <cell r="M23">
            <v>37</v>
          </cell>
          <cell r="N23">
            <v>336</v>
          </cell>
          <cell r="O23">
            <v>234</v>
          </cell>
          <cell r="P23">
            <v>170</v>
          </cell>
          <cell r="Q23">
            <v>64</v>
          </cell>
          <cell r="R23">
            <v>707</v>
          </cell>
          <cell r="S23">
            <v>647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9">
          <cell r="C29">
            <v>2048</v>
          </cell>
          <cell r="D29">
            <v>1256</v>
          </cell>
          <cell r="E29">
            <v>792</v>
          </cell>
          <cell r="F29">
            <v>0</v>
          </cell>
          <cell r="G29">
            <v>2048</v>
          </cell>
          <cell r="H29">
            <v>2048</v>
          </cell>
          <cell r="I29">
            <v>1147</v>
          </cell>
          <cell r="J29">
            <v>901</v>
          </cell>
          <cell r="K29">
            <v>2048</v>
          </cell>
          <cell r="L29">
            <v>0</v>
          </cell>
          <cell r="M29">
            <v>201</v>
          </cell>
          <cell r="N29">
            <v>1005</v>
          </cell>
          <cell r="O29">
            <v>499</v>
          </cell>
          <cell r="P29">
            <v>274</v>
          </cell>
          <cell r="Q29">
            <v>69</v>
          </cell>
          <cell r="R29">
            <v>0</v>
          </cell>
          <cell r="S29">
            <v>0</v>
          </cell>
        </row>
        <row r="32">
          <cell r="C32">
            <v>5639</v>
          </cell>
          <cell r="D32">
            <v>4033</v>
          </cell>
          <cell r="E32">
            <v>1606</v>
          </cell>
          <cell r="F32">
            <v>0</v>
          </cell>
          <cell r="G32">
            <v>5639</v>
          </cell>
          <cell r="H32">
            <v>5639</v>
          </cell>
          <cell r="I32">
            <v>3452</v>
          </cell>
          <cell r="J32">
            <v>2187</v>
          </cell>
          <cell r="K32">
            <v>5639</v>
          </cell>
          <cell r="L32">
            <v>0</v>
          </cell>
          <cell r="M32">
            <v>230</v>
          </cell>
          <cell r="N32">
            <v>3212</v>
          </cell>
          <cell r="O32">
            <v>719</v>
          </cell>
          <cell r="P32">
            <v>92</v>
          </cell>
          <cell r="Q32">
            <v>23</v>
          </cell>
          <cell r="R32">
            <v>694</v>
          </cell>
          <cell r="S32">
            <v>669</v>
          </cell>
        </row>
        <row r="35">
          <cell r="C35">
            <v>2209</v>
          </cell>
          <cell r="D35">
            <v>1541</v>
          </cell>
          <cell r="E35">
            <v>668</v>
          </cell>
          <cell r="F35">
            <v>693</v>
          </cell>
          <cell r="G35">
            <v>1516</v>
          </cell>
          <cell r="H35">
            <v>2209</v>
          </cell>
          <cell r="I35">
            <v>1178</v>
          </cell>
          <cell r="J35">
            <v>1031</v>
          </cell>
          <cell r="K35">
            <v>2209</v>
          </cell>
          <cell r="L35">
            <v>0</v>
          </cell>
          <cell r="M35">
            <v>0</v>
          </cell>
          <cell r="N35">
            <v>1004</v>
          </cell>
          <cell r="O35">
            <v>475</v>
          </cell>
          <cell r="P35">
            <v>214</v>
          </cell>
          <cell r="Q35">
            <v>154</v>
          </cell>
          <cell r="R35">
            <v>226</v>
          </cell>
          <cell r="S35">
            <v>136</v>
          </cell>
        </row>
        <row r="37">
          <cell r="C37">
            <v>535</v>
          </cell>
          <cell r="D37">
            <v>345</v>
          </cell>
          <cell r="E37">
            <v>190</v>
          </cell>
          <cell r="F37">
            <v>0</v>
          </cell>
          <cell r="G37">
            <v>535</v>
          </cell>
          <cell r="H37">
            <v>535</v>
          </cell>
          <cell r="I37">
            <v>216</v>
          </cell>
          <cell r="J37">
            <v>319</v>
          </cell>
          <cell r="K37">
            <v>535</v>
          </cell>
          <cell r="L37">
            <v>0</v>
          </cell>
          <cell r="M37">
            <v>3</v>
          </cell>
          <cell r="N37">
            <v>94</v>
          </cell>
          <cell r="O37">
            <v>115</v>
          </cell>
          <cell r="P37">
            <v>48</v>
          </cell>
          <cell r="Q37">
            <v>34</v>
          </cell>
          <cell r="R37">
            <v>138</v>
          </cell>
          <cell r="S37">
            <v>103</v>
          </cell>
        </row>
        <row r="41">
          <cell r="C41">
            <v>9830</v>
          </cell>
          <cell r="D41">
            <v>6791</v>
          </cell>
          <cell r="E41">
            <v>3039</v>
          </cell>
          <cell r="F41">
            <v>1651</v>
          </cell>
          <cell r="G41">
            <v>8179</v>
          </cell>
          <cell r="H41">
            <v>9830</v>
          </cell>
          <cell r="I41">
            <v>4421</v>
          </cell>
          <cell r="J41">
            <v>5409</v>
          </cell>
          <cell r="K41">
            <v>9830</v>
          </cell>
          <cell r="L41">
            <v>1</v>
          </cell>
          <cell r="M41">
            <v>351</v>
          </cell>
          <cell r="N41">
            <v>1552</v>
          </cell>
          <cell r="O41">
            <v>1021</v>
          </cell>
          <cell r="P41">
            <v>592</v>
          </cell>
          <cell r="Q41">
            <v>363</v>
          </cell>
          <cell r="R41">
            <v>3000</v>
          </cell>
          <cell r="S41">
            <v>2950</v>
          </cell>
        </row>
        <row r="44">
          <cell r="C44">
            <v>4500</v>
          </cell>
          <cell r="D44">
            <v>3511</v>
          </cell>
          <cell r="E44">
            <v>989</v>
          </cell>
          <cell r="F44">
            <v>0</v>
          </cell>
          <cell r="G44">
            <v>4500</v>
          </cell>
          <cell r="H44">
            <v>4500</v>
          </cell>
          <cell r="I44">
            <v>2052</v>
          </cell>
          <cell r="J44">
            <v>2448</v>
          </cell>
          <cell r="K44">
            <v>4500</v>
          </cell>
          <cell r="L44">
            <v>0</v>
          </cell>
          <cell r="M44">
            <v>196</v>
          </cell>
          <cell r="N44">
            <v>772</v>
          </cell>
          <cell r="O44">
            <v>433</v>
          </cell>
          <cell r="P44">
            <v>255</v>
          </cell>
          <cell r="Q44">
            <v>152</v>
          </cell>
          <cell r="R44">
            <v>1515</v>
          </cell>
          <cell r="S44">
            <v>1177</v>
          </cell>
        </row>
        <row r="47">
          <cell r="C47">
            <v>1451</v>
          </cell>
          <cell r="D47">
            <v>796</v>
          </cell>
          <cell r="E47">
            <v>655</v>
          </cell>
          <cell r="F47">
            <v>80</v>
          </cell>
          <cell r="G47">
            <v>1371</v>
          </cell>
          <cell r="H47">
            <v>1451</v>
          </cell>
          <cell r="I47">
            <v>814</v>
          </cell>
          <cell r="J47">
            <v>637</v>
          </cell>
          <cell r="K47">
            <v>1451</v>
          </cell>
          <cell r="L47">
            <v>0</v>
          </cell>
          <cell r="M47">
            <v>5</v>
          </cell>
          <cell r="N47">
            <v>337</v>
          </cell>
          <cell r="O47">
            <v>240</v>
          </cell>
          <cell r="P47">
            <v>196</v>
          </cell>
          <cell r="Q47">
            <v>62</v>
          </cell>
          <cell r="R47">
            <v>379</v>
          </cell>
          <cell r="S47">
            <v>232</v>
          </cell>
        </row>
        <row r="50">
          <cell r="C50">
            <v>270</v>
          </cell>
          <cell r="D50">
            <v>175</v>
          </cell>
          <cell r="E50">
            <v>95</v>
          </cell>
          <cell r="F50">
            <v>0</v>
          </cell>
          <cell r="G50">
            <v>270</v>
          </cell>
          <cell r="H50">
            <v>270</v>
          </cell>
          <cell r="I50">
            <v>147</v>
          </cell>
          <cell r="J50">
            <v>123</v>
          </cell>
          <cell r="K50">
            <v>270</v>
          </cell>
          <cell r="L50">
            <v>0</v>
          </cell>
          <cell r="M50">
            <v>8</v>
          </cell>
          <cell r="N50">
            <v>118</v>
          </cell>
          <cell r="O50">
            <v>85</v>
          </cell>
          <cell r="P50">
            <v>39</v>
          </cell>
          <cell r="Q50">
            <v>12</v>
          </cell>
          <cell r="R50">
            <v>8</v>
          </cell>
          <cell r="S50">
            <v>0</v>
          </cell>
        </row>
        <row r="53">
          <cell r="C53">
            <v>1125</v>
          </cell>
          <cell r="D53">
            <v>800</v>
          </cell>
          <cell r="E53">
            <v>325</v>
          </cell>
          <cell r="F53">
            <v>0</v>
          </cell>
          <cell r="G53">
            <v>1125</v>
          </cell>
          <cell r="H53">
            <v>1125</v>
          </cell>
          <cell r="I53">
            <v>503</v>
          </cell>
          <cell r="J53">
            <v>622</v>
          </cell>
          <cell r="K53">
            <v>1125</v>
          </cell>
          <cell r="L53">
            <v>0</v>
          </cell>
          <cell r="M53">
            <v>10</v>
          </cell>
          <cell r="N53">
            <v>241</v>
          </cell>
          <cell r="O53">
            <v>167</v>
          </cell>
          <cell r="P53">
            <v>67</v>
          </cell>
          <cell r="Q53">
            <v>29</v>
          </cell>
          <cell r="R53">
            <v>296</v>
          </cell>
          <cell r="S53">
            <v>315</v>
          </cell>
        </row>
        <row r="56">
          <cell r="C56">
            <v>1091</v>
          </cell>
          <cell r="D56">
            <v>936</v>
          </cell>
          <cell r="E56">
            <v>155</v>
          </cell>
          <cell r="F56">
            <v>0</v>
          </cell>
          <cell r="G56">
            <v>1091</v>
          </cell>
          <cell r="H56">
            <v>1091</v>
          </cell>
          <cell r="I56">
            <v>558</v>
          </cell>
          <cell r="J56">
            <v>533</v>
          </cell>
          <cell r="K56">
            <v>1091</v>
          </cell>
          <cell r="L56">
            <v>0</v>
          </cell>
          <cell r="M56">
            <v>28</v>
          </cell>
          <cell r="N56">
            <v>155</v>
          </cell>
          <cell r="O56">
            <v>68</v>
          </cell>
          <cell r="P56">
            <v>39</v>
          </cell>
          <cell r="Q56">
            <v>49</v>
          </cell>
          <cell r="R56">
            <v>421</v>
          </cell>
          <cell r="S56">
            <v>331</v>
          </cell>
        </row>
        <row r="59">
          <cell r="C59">
            <v>1221</v>
          </cell>
          <cell r="D59">
            <v>635</v>
          </cell>
          <cell r="E59">
            <v>586</v>
          </cell>
          <cell r="F59">
            <v>0</v>
          </cell>
          <cell r="G59">
            <v>1221</v>
          </cell>
          <cell r="H59">
            <v>1221</v>
          </cell>
          <cell r="I59">
            <v>667</v>
          </cell>
          <cell r="J59">
            <v>554</v>
          </cell>
          <cell r="K59">
            <v>1221</v>
          </cell>
          <cell r="L59">
            <v>0</v>
          </cell>
          <cell r="M59">
            <v>27</v>
          </cell>
          <cell r="N59">
            <v>331</v>
          </cell>
          <cell r="O59">
            <v>217</v>
          </cell>
          <cell r="P59">
            <v>135</v>
          </cell>
          <cell r="Q59">
            <v>69</v>
          </cell>
          <cell r="R59">
            <v>304</v>
          </cell>
          <cell r="S59">
            <v>138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0</v>
          </cell>
          <cell r="H63">
            <v>0</v>
          </cell>
          <cell r="K63">
            <v>0</v>
          </cell>
        </row>
        <row r="64">
          <cell r="C64">
            <v>0</v>
          </cell>
          <cell r="H64">
            <v>0</v>
          </cell>
          <cell r="K64">
            <v>0</v>
          </cell>
        </row>
        <row r="65">
          <cell r="C65">
            <v>0</v>
          </cell>
          <cell r="H65">
            <v>0</v>
          </cell>
          <cell r="K65">
            <v>0</v>
          </cell>
        </row>
        <row r="66">
          <cell r="C66">
            <v>0</v>
          </cell>
          <cell r="H66">
            <v>0</v>
          </cell>
          <cell r="K66">
            <v>0</v>
          </cell>
        </row>
        <row r="68">
          <cell r="C68">
            <v>0</v>
          </cell>
          <cell r="H68">
            <v>0</v>
          </cell>
          <cell r="K68">
            <v>0</v>
          </cell>
        </row>
      </sheetData>
      <sheetData sheetId="10">
        <row r="10">
          <cell r="D10">
            <v>0</v>
          </cell>
        </row>
        <row r="11">
          <cell r="C11">
            <v>0</v>
          </cell>
          <cell r="H11">
            <v>0</v>
          </cell>
          <cell r="K11">
            <v>0</v>
          </cell>
        </row>
        <row r="14">
          <cell r="C14">
            <v>0</v>
          </cell>
          <cell r="H14">
            <v>0</v>
          </cell>
          <cell r="K14">
            <v>0</v>
          </cell>
        </row>
        <row r="17">
          <cell r="C17">
            <v>0</v>
          </cell>
          <cell r="H17">
            <v>0</v>
          </cell>
        </row>
        <row r="20">
          <cell r="C20">
            <v>0</v>
          </cell>
          <cell r="H20">
            <v>0</v>
          </cell>
          <cell r="K20">
            <v>0</v>
          </cell>
        </row>
        <row r="23">
          <cell r="C23">
            <v>0</v>
          </cell>
          <cell r="H23">
            <v>0</v>
          </cell>
          <cell r="K23">
            <v>0</v>
          </cell>
        </row>
        <row r="26">
          <cell r="C26">
            <v>0</v>
          </cell>
          <cell r="H26">
            <v>0</v>
          </cell>
        </row>
        <row r="29">
          <cell r="C29">
            <v>0</v>
          </cell>
          <cell r="H29">
            <v>0</v>
          </cell>
          <cell r="K29">
            <v>0</v>
          </cell>
        </row>
        <row r="32">
          <cell r="C32">
            <v>0</v>
          </cell>
          <cell r="H32">
            <v>0</v>
          </cell>
          <cell r="K32">
            <v>0</v>
          </cell>
        </row>
        <row r="35">
          <cell r="C35">
            <v>0</v>
          </cell>
          <cell r="H35">
            <v>0</v>
          </cell>
          <cell r="K35">
            <v>0</v>
          </cell>
        </row>
        <row r="38">
          <cell r="C38">
            <v>0</v>
          </cell>
          <cell r="H38">
            <v>0</v>
          </cell>
          <cell r="K38">
            <v>0</v>
          </cell>
        </row>
        <row r="41">
          <cell r="C41">
            <v>0</v>
          </cell>
          <cell r="H41">
            <v>0</v>
          </cell>
          <cell r="K41">
            <v>0</v>
          </cell>
        </row>
        <row r="44">
          <cell r="C44">
            <v>0</v>
          </cell>
          <cell r="H44">
            <v>0</v>
          </cell>
          <cell r="K44">
            <v>0</v>
          </cell>
        </row>
        <row r="47">
          <cell r="C47">
            <v>0</v>
          </cell>
          <cell r="H47">
            <v>0</v>
          </cell>
          <cell r="K47">
            <v>0</v>
          </cell>
        </row>
        <row r="50">
          <cell r="C50">
            <v>0</v>
          </cell>
          <cell r="H50">
            <v>0</v>
          </cell>
          <cell r="K50">
            <v>0</v>
          </cell>
        </row>
        <row r="53">
          <cell r="C53">
            <v>0</v>
          </cell>
          <cell r="H53">
            <v>0</v>
          </cell>
          <cell r="K53">
            <v>0</v>
          </cell>
        </row>
        <row r="56">
          <cell r="C56">
            <v>0</v>
          </cell>
          <cell r="H56">
            <v>0</v>
          </cell>
          <cell r="K56">
            <v>0</v>
          </cell>
        </row>
        <row r="59">
          <cell r="C59">
            <v>0</v>
          </cell>
          <cell r="H59">
            <v>0</v>
          </cell>
          <cell r="K59">
            <v>0</v>
          </cell>
        </row>
        <row r="62">
          <cell r="C62">
            <v>0</v>
          </cell>
          <cell r="H62">
            <v>0</v>
          </cell>
          <cell r="K62">
            <v>0</v>
          </cell>
        </row>
        <row r="63">
          <cell r="C63">
            <v>0</v>
          </cell>
          <cell r="H63">
            <v>0</v>
          </cell>
          <cell r="K63">
            <v>0</v>
          </cell>
        </row>
        <row r="64">
          <cell r="C64">
            <v>0</v>
          </cell>
          <cell r="H64">
            <v>0</v>
          </cell>
          <cell r="K64">
            <v>0</v>
          </cell>
        </row>
        <row r="65">
          <cell r="C65">
            <v>0</v>
          </cell>
          <cell r="H65">
            <v>0</v>
          </cell>
          <cell r="K65">
            <v>0</v>
          </cell>
        </row>
        <row r="66">
          <cell r="C66">
            <v>0</v>
          </cell>
          <cell r="H66">
            <v>0</v>
          </cell>
          <cell r="K66">
            <v>0</v>
          </cell>
        </row>
        <row r="67">
          <cell r="C67">
            <v>0</v>
          </cell>
          <cell r="H67">
            <v>0</v>
          </cell>
          <cell r="K67">
            <v>0</v>
          </cell>
        </row>
        <row r="68">
          <cell r="C68">
            <v>0</v>
          </cell>
          <cell r="H68">
            <v>0</v>
          </cell>
          <cell r="K6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7B5D-8058-4CCF-B0A1-44B0D1F75DCF}">
  <dimension ref="A1:V61"/>
  <sheetViews>
    <sheetView tabSelected="1" view="pageBreakPreview" zoomScaleNormal="100" zoomScaleSheetLayoutView="100" workbookViewId="0">
      <selection activeCell="M19" sqref="M19"/>
    </sheetView>
  </sheetViews>
  <sheetFormatPr baseColWidth="10" defaultRowHeight="19.5" customHeight="1" x14ac:dyDescent="0.25"/>
  <cols>
    <col min="1" max="1" width="6.140625" style="3" customWidth="1"/>
    <col min="2" max="2" width="22.42578125" style="3" customWidth="1"/>
    <col min="3" max="3" width="8.85546875" style="3" customWidth="1"/>
    <col min="4" max="4" width="8.85546875" style="5" customWidth="1"/>
    <col min="5" max="5" width="7.85546875" style="5" customWidth="1"/>
    <col min="6" max="6" width="7" style="5" customWidth="1"/>
    <col min="7" max="8" width="8.85546875" style="5" customWidth="1"/>
    <col min="9" max="9" width="7.5703125" style="5" customWidth="1"/>
    <col min="10" max="10" width="7.42578125" style="5" customWidth="1"/>
    <col min="11" max="11" width="8.28515625" style="5" bestFit="1" customWidth="1"/>
    <col min="12" max="12" width="7.42578125" style="5" customWidth="1"/>
    <col min="13" max="19" width="7.85546875" style="5" customWidth="1"/>
    <col min="20" max="256" width="11.42578125" style="3"/>
    <col min="257" max="257" width="6.140625" style="3" customWidth="1"/>
    <col min="258" max="258" width="41.42578125" style="3" customWidth="1"/>
    <col min="259" max="267" width="10.85546875" style="3" customWidth="1"/>
    <col min="268" max="275" width="9.7109375" style="3" customWidth="1"/>
    <col min="276" max="512" width="11.42578125" style="3"/>
    <col min="513" max="513" width="6.140625" style="3" customWidth="1"/>
    <col min="514" max="514" width="41.42578125" style="3" customWidth="1"/>
    <col min="515" max="523" width="10.85546875" style="3" customWidth="1"/>
    <col min="524" max="531" width="9.7109375" style="3" customWidth="1"/>
    <col min="532" max="768" width="11.42578125" style="3"/>
    <col min="769" max="769" width="6.140625" style="3" customWidth="1"/>
    <col min="770" max="770" width="41.42578125" style="3" customWidth="1"/>
    <col min="771" max="779" width="10.85546875" style="3" customWidth="1"/>
    <col min="780" max="787" width="9.7109375" style="3" customWidth="1"/>
    <col min="788" max="1024" width="11.42578125" style="3"/>
    <col min="1025" max="1025" width="6.140625" style="3" customWidth="1"/>
    <col min="1026" max="1026" width="41.42578125" style="3" customWidth="1"/>
    <col min="1027" max="1035" width="10.85546875" style="3" customWidth="1"/>
    <col min="1036" max="1043" width="9.7109375" style="3" customWidth="1"/>
    <col min="1044" max="1280" width="11.42578125" style="3"/>
    <col min="1281" max="1281" width="6.140625" style="3" customWidth="1"/>
    <col min="1282" max="1282" width="41.42578125" style="3" customWidth="1"/>
    <col min="1283" max="1291" width="10.85546875" style="3" customWidth="1"/>
    <col min="1292" max="1299" width="9.7109375" style="3" customWidth="1"/>
    <col min="1300" max="1536" width="11.42578125" style="3"/>
    <col min="1537" max="1537" width="6.140625" style="3" customWidth="1"/>
    <col min="1538" max="1538" width="41.42578125" style="3" customWidth="1"/>
    <col min="1539" max="1547" width="10.85546875" style="3" customWidth="1"/>
    <col min="1548" max="1555" width="9.7109375" style="3" customWidth="1"/>
    <col min="1556" max="1792" width="11.42578125" style="3"/>
    <col min="1793" max="1793" width="6.140625" style="3" customWidth="1"/>
    <col min="1794" max="1794" width="41.42578125" style="3" customWidth="1"/>
    <col min="1795" max="1803" width="10.85546875" style="3" customWidth="1"/>
    <col min="1804" max="1811" width="9.7109375" style="3" customWidth="1"/>
    <col min="1812" max="2048" width="11.42578125" style="3"/>
    <col min="2049" max="2049" width="6.140625" style="3" customWidth="1"/>
    <col min="2050" max="2050" width="41.42578125" style="3" customWidth="1"/>
    <col min="2051" max="2059" width="10.85546875" style="3" customWidth="1"/>
    <col min="2060" max="2067" width="9.7109375" style="3" customWidth="1"/>
    <col min="2068" max="2304" width="11.42578125" style="3"/>
    <col min="2305" max="2305" width="6.140625" style="3" customWidth="1"/>
    <col min="2306" max="2306" width="41.42578125" style="3" customWidth="1"/>
    <col min="2307" max="2315" width="10.85546875" style="3" customWidth="1"/>
    <col min="2316" max="2323" width="9.7109375" style="3" customWidth="1"/>
    <col min="2324" max="2560" width="11.42578125" style="3"/>
    <col min="2561" max="2561" width="6.140625" style="3" customWidth="1"/>
    <col min="2562" max="2562" width="41.42578125" style="3" customWidth="1"/>
    <col min="2563" max="2571" width="10.85546875" style="3" customWidth="1"/>
    <col min="2572" max="2579" width="9.7109375" style="3" customWidth="1"/>
    <col min="2580" max="2816" width="11.42578125" style="3"/>
    <col min="2817" max="2817" width="6.140625" style="3" customWidth="1"/>
    <col min="2818" max="2818" width="41.42578125" style="3" customWidth="1"/>
    <col min="2819" max="2827" width="10.85546875" style="3" customWidth="1"/>
    <col min="2828" max="2835" width="9.7109375" style="3" customWidth="1"/>
    <col min="2836" max="3072" width="11.42578125" style="3"/>
    <col min="3073" max="3073" width="6.140625" style="3" customWidth="1"/>
    <col min="3074" max="3074" width="41.42578125" style="3" customWidth="1"/>
    <col min="3075" max="3083" width="10.85546875" style="3" customWidth="1"/>
    <col min="3084" max="3091" width="9.7109375" style="3" customWidth="1"/>
    <col min="3092" max="3328" width="11.42578125" style="3"/>
    <col min="3329" max="3329" width="6.140625" style="3" customWidth="1"/>
    <col min="3330" max="3330" width="41.42578125" style="3" customWidth="1"/>
    <col min="3331" max="3339" width="10.85546875" style="3" customWidth="1"/>
    <col min="3340" max="3347" width="9.7109375" style="3" customWidth="1"/>
    <col min="3348" max="3584" width="11.42578125" style="3"/>
    <col min="3585" max="3585" width="6.140625" style="3" customWidth="1"/>
    <col min="3586" max="3586" width="41.42578125" style="3" customWidth="1"/>
    <col min="3587" max="3595" width="10.85546875" style="3" customWidth="1"/>
    <col min="3596" max="3603" width="9.7109375" style="3" customWidth="1"/>
    <col min="3604" max="3840" width="11.42578125" style="3"/>
    <col min="3841" max="3841" width="6.140625" style="3" customWidth="1"/>
    <col min="3842" max="3842" width="41.42578125" style="3" customWidth="1"/>
    <col min="3843" max="3851" width="10.85546875" style="3" customWidth="1"/>
    <col min="3852" max="3859" width="9.7109375" style="3" customWidth="1"/>
    <col min="3860" max="4096" width="11.42578125" style="3"/>
    <col min="4097" max="4097" width="6.140625" style="3" customWidth="1"/>
    <col min="4098" max="4098" width="41.42578125" style="3" customWidth="1"/>
    <col min="4099" max="4107" width="10.85546875" style="3" customWidth="1"/>
    <col min="4108" max="4115" width="9.7109375" style="3" customWidth="1"/>
    <col min="4116" max="4352" width="11.42578125" style="3"/>
    <col min="4353" max="4353" width="6.140625" style="3" customWidth="1"/>
    <col min="4354" max="4354" width="41.42578125" style="3" customWidth="1"/>
    <col min="4355" max="4363" width="10.85546875" style="3" customWidth="1"/>
    <col min="4364" max="4371" width="9.7109375" style="3" customWidth="1"/>
    <col min="4372" max="4608" width="11.42578125" style="3"/>
    <col min="4609" max="4609" width="6.140625" style="3" customWidth="1"/>
    <col min="4610" max="4610" width="41.42578125" style="3" customWidth="1"/>
    <col min="4611" max="4619" width="10.85546875" style="3" customWidth="1"/>
    <col min="4620" max="4627" width="9.7109375" style="3" customWidth="1"/>
    <col min="4628" max="4864" width="11.42578125" style="3"/>
    <col min="4865" max="4865" width="6.140625" style="3" customWidth="1"/>
    <col min="4866" max="4866" width="41.42578125" style="3" customWidth="1"/>
    <col min="4867" max="4875" width="10.85546875" style="3" customWidth="1"/>
    <col min="4876" max="4883" width="9.7109375" style="3" customWidth="1"/>
    <col min="4884" max="5120" width="11.42578125" style="3"/>
    <col min="5121" max="5121" width="6.140625" style="3" customWidth="1"/>
    <col min="5122" max="5122" width="41.42578125" style="3" customWidth="1"/>
    <col min="5123" max="5131" width="10.85546875" style="3" customWidth="1"/>
    <col min="5132" max="5139" width="9.7109375" style="3" customWidth="1"/>
    <col min="5140" max="5376" width="11.42578125" style="3"/>
    <col min="5377" max="5377" width="6.140625" style="3" customWidth="1"/>
    <col min="5378" max="5378" width="41.42578125" style="3" customWidth="1"/>
    <col min="5379" max="5387" width="10.85546875" style="3" customWidth="1"/>
    <col min="5388" max="5395" width="9.7109375" style="3" customWidth="1"/>
    <col min="5396" max="5632" width="11.42578125" style="3"/>
    <col min="5633" max="5633" width="6.140625" style="3" customWidth="1"/>
    <col min="5634" max="5634" width="41.42578125" style="3" customWidth="1"/>
    <col min="5635" max="5643" width="10.85546875" style="3" customWidth="1"/>
    <col min="5644" max="5651" width="9.7109375" style="3" customWidth="1"/>
    <col min="5652" max="5888" width="11.42578125" style="3"/>
    <col min="5889" max="5889" width="6.140625" style="3" customWidth="1"/>
    <col min="5890" max="5890" width="41.42578125" style="3" customWidth="1"/>
    <col min="5891" max="5899" width="10.85546875" style="3" customWidth="1"/>
    <col min="5900" max="5907" width="9.7109375" style="3" customWidth="1"/>
    <col min="5908" max="6144" width="11.42578125" style="3"/>
    <col min="6145" max="6145" width="6.140625" style="3" customWidth="1"/>
    <col min="6146" max="6146" width="41.42578125" style="3" customWidth="1"/>
    <col min="6147" max="6155" width="10.85546875" style="3" customWidth="1"/>
    <col min="6156" max="6163" width="9.7109375" style="3" customWidth="1"/>
    <col min="6164" max="6400" width="11.42578125" style="3"/>
    <col min="6401" max="6401" width="6.140625" style="3" customWidth="1"/>
    <col min="6402" max="6402" width="41.42578125" style="3" customWidth="1"/>
    <col min="6403" max="6411" width="10.85546875" style="3" customWidth="1"/>
    <col min="6412" max="6419" width="9.7109375" style="3" customWidth="1"/>
    <col min="6420" max="6656" width="11.42578125" style="3"/>
    <col min="6657" max="6657" width="6.140625" style="3" customWidth="1"/>
    <col min="6658" max="6658" width="41.42578125" style="3" customWidth="1"/>
    <col min="6659" max="6667" width="10.85546875" style="3" customWidth="1"/>
    <col min="6668" max="6675" width="9.7109375" style="3" customWidth="1"/>
    <col min="6676" max="6912" width="11.42578125" style="3"/>
    <col min="6913" max="6913" width="6.140625" style="3" customWidth="1"/>
    <col min="6914" max="6914" width="41.42578125" style="3" customWidth="1"/>
    <col min="6915" max="6923" width="10.85546875" style="3" customWidth="1"/>
    <col min="6924" max="6931" width="9.7109375" style="3" customWidth="1"/>
    <col min="6932" max="7168" width="11.42578125" style="3"/>
    <col min="7169" max="7169" width="6.140625" style="3" customWidth="1"/>
    <col min="7170" max="7170" width="41.42578125" style="3" customWidth="1"/>
    <col min="7171" max="7179" width="10.85546875" style="3" customWidth="1"/>
    <col min="7180" max="7187" width="9.7109375" style="3" customWidth="1"/>
    <col min="7188" max="7424" width="11.42578125" style="3"/>
    <col min="7425" max="7425" width="6.140625" style="3" customWidth="1"/>
    <col min="7426" max="7426" width="41.42578125" style="3" customWidth="1"/>
    <col min="7427" max="7435" width="10.85546875" style="3" customWidth="1"/>
    <col min="7436" max="7443" width="9.7109375" style="3" customWidth="1"/>
    <col min="7444" max="7680" width="11.42578125" style="3"/>
    <col min="7681" max="7681" width="6.140625" style="3" customWidth="1"/>
    <col min="7682" max="7682" width="41.42578125" style="3" customWidth="1"/>
    <col min="7683" max="7691" width="10.85546875" style="3" customWidth="1"/>
    <col min="7692" max="7699" width="9.7109375" style="3" customWidth="1"/>
    <col min="7700" max="7936" width="11.42578125" style="3"/>
    <col min="7937" max="7937" width="6.140625" style="3" customWidth="1"/>
    <col min="7938" max="7938" width="41.42578125" style="3" customWidth="1"/>
    <col min="7939" max="7947" width="10.85546875" style="3" customWidth="1"/>
    <col min="7948" max="7955" width="9.7109375" style="3" customWidth="1"/>
    <col min="7956" max="8192" width="11.42578125" style="3"/>
    <col min="8193" max="8193" width="6.140625" style="3" customWidth="1"/>
    <col min="8194" max="8194" width="41.42578125" style="3" customWidth="1"/>
    <col min="8195" max="8203" width="10.85546875" style="3" customWidth="1"/>
    <col min="8204" max="8211" width="9.7109375" style="3" customWidth="1"/>
    <col min="8212" max="8448" width="11.42578125" style="3"/>
    <col min="8449" max="8449" width="6.140625" style="3" customWidth="1"/>
    <col min="8450" max="8450" width="41.42578125" style="3" customWidth="1"/>
    <col min="8451" max="8459" width="10.85546875" style="3" customWidth="1"/>
    <col min="8460" max="8467" width="9.7109375" style="3" customWidth="1"/>
    <col min="8468" max="8704" width="11.42578125" style="3"/>
    <col min="8705" max="8705" width="6.140625" style="3" customWidth="1"/>
    <col min="8706" max="8706" width="41.42578125" style="3" customWidth="1"/>
    <col min="8707" max="8715" width="10.85546875" style="3" customWidth="1"/>
    <col min="8716" max="8723" width="9.7109375" style="3" customWidth="1"/>
    <col min="8724" max="8960" width="11.42578125" style="3"/>
    <col min="8961" max="8961" width="6.140625" style="3" customWidth="1"/>
    <col min="8962" max="8962" width="41.42578125" style="3" customWidth="1"/>
    <col min="8963" max="8971" width="10.85546875" style="3" customWidth="1"/>
    <col min="8972" max="8979" width="9.7109375" style="3" customWidth="1"/>
    <col min="8980" max="9216" width="11.42578125" style="3"/>
    <col min="9217" max="9217" width="6.140625" style="3" customWidth="1"/>
    <col min="9218" max="9218" width="41.42578125" style="3" customWidth="1"/>
    <col min="9219" max="9227" width="10.85546875" style="3" customWidth="1"/>
    <col min="9228" max="9235" width="9.7109375" style="3" customWidth="1"/>
    <col min="9236" max="9472" width="11.42578125" style="3"/>
    <col min="9473" max="9473" width="6.140625" style="3" customWidth="1"/>
    <col min="9474" max="9474" width="41.42578125" style="3" customWidth="1"/>
    <col min="9475" max="9483" width="10.85546875" style="3" customWidth="1"/>
    <col min="9484" max="9491" width="9.7109375" style="3" customWidth="1"/>
    <col min="9492" max="9728" width="11.42578125" style="3"/>
    <col min="9729" max="9729" width="6.140625" style="3" customWidth="1"/>
    <col min="9730" max="9730" width="41.42578125" style="3" customWidth="1"/>
    <col min="9731" max="9739" width="10.85546875" style="3" customWidth="1"/>
    <col min="9740" max="9747" width="9.7109375" style="3" customWidth="1"/>
    <col min="9748" max="9984" width="11.42578125" style="3"/>
    <col min="9985" max="9985" width="6.140625" style="3" customWidth="1"/>
    <col min="9986" max="9986" width="41.42578125" style="3" customWidth="1"/>
    <col min="9987" max="9995" width="10.85546875" style="3" customWidth="1"/>
    <col min="9996" max="10003" width="9.7109375" style="3" customWidth="1"/>
    <col min="10004" max="10240" width="11.42578125" style="3"/>
    <col min="10241" max="10241" width="6.140625" style="3" customWidth="1"/>
    <col min="10242" max="10242" width="41.42578125" style="3" customWidth="1"/>
    <col min="10243" max="10251" width="10.85546875" style="3" customWidth="1"/>
    <col min="10252" max="10259" width="9.7109375" style="3" customWidth="1"/>
    <col min="10260" max="10496" width="11.42578125" style="3"/>
    <col min="10497" max="10497" width="6.140625" style="3" customWidth="1"/>
    <col min="10498" max="10498" width="41.42578125" style="3" customWidth="1"/>
    <col min="10499" max="10507" width="10.85546875" style="3" customWidth="1"/>
    <col min="10508" max="10515" width="9.7109375" style="3" customWidth="1"/>
    <col min="10516" max="10752" width="11.42578125" style="3"/>
    <col min="10753" max="10753" width="6.140625" style="3" customWidth="1"/>
    <col min="10754" max="10754" width="41.42578125" style="3" customWidth="1"/>
    <col min="10755" max="10763" width="10.85546875" style="3" customWidth="1"/>
    <col min="10764" max="10771" width="9.7109375" style="3" customWidth="1"/>
    <col min="10772" max="11008" width="11.42578125" style="3"/>
    <col min="11009" max="11009" width="6.140625" style="3" customWidth="1"/>
    <col min="11010" max="11010" width="41.42578125" style="3" customWidth="1"/>
    <col min="11011" max="11019" width="10.85546875" style="3" customWidth="1"/>
    <col min="11020" max="11027" width="9.7109375" style="3" customWidth="1"/>
    <col min="11028" max="11264" width="11.42578125" style="3"/>
    <col min="11265" max="11265" width="6.140625" style="3" customWidth="1"/>
    <col min="11266" max="11266" width="41.42578125" style="3" customWidth="1"/>
    <col min="11267" max="11275" width="10.85546875" style="3" customWidth="1"/>
    <col min="11276" max="11283" width="9.7109375" style="3" customWidth="1"/>
    <col min="11284" max="11520" width="11.42578125" style="3"/>
    <col min="11521" max="11521" width="6.140625" style="3" customWidth="1"/>
    <col min="11522" max="11522" width="41.42578125" style="3" customWidth="1"/>
    <col min="11523" max="11531" width="10.85546875" style="3" customWidth="1"/>
    <col min="11532" max="11539" width="9.7109375" style="3" customWidth="1"/>
    <col min="11540" max="11776" width="11.42578125" style="3"/>
    <col min="11777" max="11777" width="6.140625" style="3" customWidth="1"/>
    <col min="11778" max="11778" width="41.42578125" style="3" customWidth="1"/>
    <col min="11779" max="11787" width="10.85546875" style="3" customWidth="1"/>
    <col min="11788" max="11795" width="9.7109375" style="3" customWidth="1"/>
    <col min="11796" max="12032" width="11.42578125" style="3"/>
    <col min="12033" max="12033" width="6.140625" style="3" customWidth="1"/>
    <col min="12034" max="12034" width="41.42578125" style="3" customWidth="1"/>
    <col min="12035" max="12043" width="10.85546875" style="3" customWidth="1"/>
    <col min="12044" max="12051" width="9.7109375" style="3" customWidth="1"/>
    <col min="12052" max="12288" width="11.42578125" style="3"/>
    <col min="12289" max="12289" width="6.140625" style="3" customWidth="1"/>
    <col min="12290" max="12290" width="41.42578125" style="3" customWidth="1"/>
    <col min="12291" max="12299" width="10.85546875" style="3" customWidth="1"/>
    <col min="12300" max="12307" width="9.7109375" style="3" customWidth="1"/>
    <col min="12308" max="12544" width="11.42578125" style="3"/>
    <col min="12545" max="12545" width="6.140625" style="3" customWidth="1"/>
    <col min="12546" max="12546" width="41.42578125" style="3" customWidth="1"/>
    <col min="12547" max="12555" width="10.85546875" style="3" customWidth="1"/>
    <col min="12556" max="12563" width="9.7109375" style="3" customWidth="1"/>
    <col min="12564" max="12800" width="11.42578125" style="3"/>
    <col min="12801" max="12801" width="6.140625" style="3" customWidth="1"/>
    <col min="12802" max="12802" width="41.42578125" style="3" customWidth="1"/>
    <col min="12803" max="12811" width="10.85546875" style="3" customWidth="1"/>
    <col min="12812" max="12819" width="9.7109375" style="3" customWidth="1"/>
    <col min="12820" max="13056" width="11.42578125" style="3"/>
    <col min="13057" max="13057" width="6.140625" style="3" customWidth="1"/>
    <col min="13058" max="13058" width="41.42578125" style="3" customWidth="1"/>
    <col min="13059" max="13067" width="10.85546875" style="3" customWidth="1"/>
    <col min="13068" max="13075" width="9.7109375" style="3" customWidth="1"/>
    <col min="13076" max="13312" width="11.42578125" style="3"/>
    <col min="13313" max="13313" width="6.140625" style="3" customWidth="1"/>
    <col min="13314" max="13314" width="41.42578125" style="3" customWidth="1"/>
    <col min="13315" max="13323" width="10.85546875" style="3" customWidth="1"/>
    <col min="13324" max="13331" width="9.7109375" style="3" customWidth="1"/>
    <col min="13332" max="13568" width="11.42578125" style="3"/>
    <col min="13569" max="13569" width="6.140625" style="3" customWidth="1"/>
    <col min="13570" max="13570" width="41.42578125" style="3" customWidth="1"/>
    <col min="13571" max="13579" width="10.85546875" style="3" customWidth="1"/>
    <col min="13580" max="13587" width="9.7109375" style="3" customWidth="1"/>
    <col min="13588" max="13824" width="11.42578125" style="3"/>
    <col min="13825" max="13825" width="6.140625" style="3" customWidth="1"/>
    <col min="13826" max="13826" width="41.42578125" style="3" customWidth="1"/>
    <col min="13827" max="13835" width="10.85546875" style="3" customWidth="1"/>
    <col min="13836" max="13843" width="9.7109375" style="3" customWidth="1"/>
    <col min="13844" max="14080" width="11.42578125" style="3"/>
    <col min="14081" max="14081" width="6.140625" style="3" customWidth="1"/>
    <col min="14082" max="14082" width="41.42578125" style="3" customWidth="1"/>
    <col min="14083" max="14091" width="10.85546875" style="3" customWidth="1"/>
    <col min="14092" max="14099" width="9.7109375" style="3" customWidth="1"/>
    <col min="14100" max="14336" width="11.42578125" style="3"/>
    <col min="14337" max="14337" width="6.140625" style="3" customWidth="1"/>
    <col min="14338" max="14338" width="41.42578125" style="3" customWidth="1"/>
    <col min="14339" max="14347" width="10.85546875" style="3" customWidth="1"/>
    <col min="14348" max="14355" width="9.7109375" style="3" customWidth="1"/>
    <col min="14356" max="14592" width="11.42578125" style="3"/>
    <col min="14593" max="14593" width="6.140625" style="3" customWidth="1"/>
    <col min="14594" max="14594" width="41.42578125" style="3" customWidth="1"/>
    <col min="14595" max="14603" width="10.85546875" style="3" customWidth="1"/>
    <col min="14604" max="14611" width="9.7109375" style="3" customWidth="1"/>
    <col min="14612" max="14848" width="11.42578125" style="3"/>
    <col min="14849" max="14849" width="6.140625" style="3" customWidth="1"/>
    <col min="14850" max="14850" width="41.42578125" style="3" customWidth="1"/>
    <col min="14851" max="14859" width="10.85546875" style="3" customWidth="1"/>
    <col min="14860" max="14867" width="9.7109375" style="3" customWidth="1"/>
    <col min="14868" max="15104" width="11.42578125" style="3"/>
    <col min="15105" max="15105" width="6.140625" style="3" customWidth="1"/>
    <col min="15106" max="15106" width="41.42578125" style="3" customWidth="1"/>
    <col min="15107" max="15115" width="10.85546875" style="3" customWidth="1"/>
    <col min="15116" max="15123" width="9.7109375" style="3" customWidth="1"/>
    <col min="15124" max="15360" width="11.42578125" style="3"/>
    <col min="15361" max="15361" width="6.140625" style="3" customWidth="1"/>
    <col min="15362" max="15362" width="41.42578125" style="3" customWidth="1"/>
    <col min="15363" max="15371" width="10.85546875" style="3" customWidth="1"/>
    <col min="15372" max="15379" width="9.7109375" style="3" customWidth="1"/>
    <col min="15380" max="15616" width="11.42578125" style="3"/>
    <col min="15617" max="15617" width="6.140625" style="3" customWidth="1"/>
    <col min="15618" max="15618" width="41.42578125" style="3" customWidth="1"/>
    <col min="15619" max="15627" width="10.85546875" style="3" customWidth="1"/>
    <col min="15628" max="15635" width="9.7109375" style="3" customWidth="1"/>
    <col min="15636" max="15872" width="11.42578125" style="3"/>
    <col min="15873" max="15873" width="6.140625" style="3" customWidth="1"/>
    <col min="15874" max="15874" width="41.42578125" style="3" customWidth="1"/>
    <col min="15875" max="15883" width="10.85546875" style="3" customWidth="1"/>
    <col min="15884" max="15891" width="9.7109375" style="3" customWidth="1"/>
    <col min="15892" max="16128" width="11.42578125" style="3"/>
    <col min="16129" max="16129" width="6.140625" style="3" customWidth="1"/>
    <col min="16130" max="16130" width="41.42578125" style="3" customWidth="1"/>
    <col min="16131" max="16139" width="10.85546875" style="3" customWidth="1"/>
    <col min="16140" max="16147" width="9.7109375" style="3" customWidth="1"/>
    <col min="16148" max="16384" width="11.42578125" style="3"/>
  </cols>
  <sheetData>
    <row r="1" spans="1:2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</row>
    <row r="2" spans="1:22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"/>
      <c r="U2" s="2"/>
      <c r="V2" s="2"/>
    </row>
    <row r="3" spans="1:22" ht="16.5" thickBot="1" x14ac:dyDescent="0.3"/>
    <row r="4" spans="1:22" s="10" customFormat="1" ht="19.5" customHeight="1" x14ac:dyDescent="0.25">
      <c r="A4" s="6" t="s">
        <v>2</v>
      </c>
      <c r="B4" s="6"/>
      <c r="C4" s="7" t="s">
        <v>3</v>
      </c>
      <c r="D4" s="7"/>
      <c r="E4" s="7"/>
      <c r="F4" s="7" t="s">
        <v>4</v>
      </c>
      <c r="G4" s="7"/>
      <c r="H4" s="7" t="s">
        <v>5</v>
      </c>
      <c r="I4" s="7"/>
      <c r="J4" s="7"/>
      <c r="K4" s="8" t="s">
        <v>6</v>
      </c>
      <c r="L4" s="9"/>
      <c r="M4" s="9"/>
      <c r="N4" s="9"/>
      <c r="O4" s="9"/>
      <c r="P4" s="9"/>
      <c r="Q4" s="9"/>
      <c r="R4" s="9"/>
      <c r="S4" s="9"/>
    </row>
    <row r="5" spans="1:22" s="17" customFormat="1" ht="32.25" customHeight="1" thickBot="1" x14ac:dyDescent="0.3">
      <c r="A5" s="11"/>
      <c r="B5" s="11"/>
      <c r="C5" s="12" t="s">
        <v>7</v>
      </c>
      <c r="D5" s="13" t="s">
        <v>8</v>
      </c>
      <c r="E5" s="14" t="s">
        <v>9</v>
      </c>
      <c r="F5" s="13" t="s">
        <v>10</v>
      </c>
      <c r="G5" s="13" t="s">
        <v>11</v>
      </c>
      <c r="H5" s="12" t="s">
        <v>7</v>
      </c>
      <c r="I5" s="13" t="s">
        <v>12</v>
      </c>
      <c r="J5" s="13" t="s">
        <v>13</v>
      </c>
      <c r="K5" s="15" t="s">
        <v>7</v>
      </c>
      <c r="L5" s="14" t="s">
        <v>14</v>
      </c>
      <c r="M5" s="14" t="s">
        <v>15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6" t="s">
        <v>21</v>
      </c>
    </row>
    <row r="6" spans="1:22" s="10" customFormat="1" ht="19.5" customHeight="1" x14ac:dyDescent="0.25">
      <c r="A6" s="18" t="s">
        <v>7</v>
      </c>
      <c r="B6" s="18"/>
      <c r="C6" s="19">
        <f t="shared" ref="C6:J6" si="0">SUM(C7,C24,C26,C28,C30)</f>
        <v>147988</v>
      </c>
      <c r="D6" s="20">
        <f t="shared" si="0"/>
        <v>102454</v>
      </c>
      <c r="E6" s="20">
        <f t="shared" si="0"/>
        <v>45534</v>
      </c>
      <c r="F6" s="20">
        <f t="shared" si="0"/>
        <v>8720</v>
      </c>
      <c r="G6" s="20">
        <f t="shared" si="0"/>
        <v>139268</v>
      </c>
      <c r="H6" s="20">
        <f t="shared" si="0"/>
        <v>147988</v>
      </c>
      <c r="I6" s="20">
        <f t="shared" si="0"/>
        <v>75503</v>
      </c>
      <c r="J6" s="20">
        <f t="shared" si="0"/>
        <v>72485</v>
      </c>
      <c r="K6" s="20">
        <f t="shared" ref="K6:S6" si="1">SUM(K7,K20,K22,K24,K26,K28,K30)</f>
        <v>147988</v>
      </c>
      <c r="L6" s="20">
        <f t="shared" si="1"/>
        <v>118</v>
      </c>
      <c r="M6" s="20">
        <f t="shared" si="1"/>
        <v>14330</v>
      </c>
      <c r="N6" s="20">
        <f t="shared" si="1"/>
        <v>40402</v>
      </c>
      <c r="O6" s="20">
        <f t="shared" si="1"/>
        <v>19478</v>
      </c>
      <c r="P6" s="20">
        <f t="shared" si="1"/>
        <v>9177</v>
      </c>
      <c r="Q6" s="20">
        <f t="shared" si="1"/>
        <v>4424</v>
      </c>
      <c r="R6" s="20">
        <f t="shared" si="1"/>
        <v>32903</v>
      </c>
      <c r="S6" s="21">
        <f t="shared" si="1"/>
        <v>27156</v>
      </c>
      <c r="T6" s="22"/>
    </row>
    <row r="7" spans="1:22" s="10" customFormat="1" ht="19.5" customHeight="1" x14ac:dyDescent="0.2">
      <c r="A7" s="23" t="s">
        <v>22</v>
      </c>
      <c r="B7" s="24"/>
      <c r="C7" s="19">
        <f t="shared" ref="C7:S7" si="2">SUM(C8,C10,C12,C14,C16,C18)</f>
        <v>21555</v>
      </c>
      <c r="D7" s="20">
        <f t="shared" si="2"/>
        <v>14771</v>
      </c>
      <c r="E7" s="20">
        <f t="shared" si="2"/>
        <v>6784</v>
      </c>
      <c r="F7" s="20">
        <f t="shared" si="2"/>
        <v>3054</v>
      </c>
      <c r="G7" s="20">
        <f t="shared" si="2"/>
        <v>18501</v>
      </c>
      <c r="H7" s="20">
        <f t="shared" si="2"/>
        <v>21555</v>
      </c>
      <c r="I7" s="20">
        <f t="shared" si="2"/>
        <v>10177</v>
      </c>
      <c r="J7" s="20">
        <f t="shared" si="2"/>
        <v>11378</v>
      </c>
      <c r="K7" s="20">
        <f t="shared" si="2"/>
        <v>21555</v>
      </c>
      <c r="L7" s="20">
        <f t="shared" si="2"/>
        <v>17</v>
      </c>
      <c r="M7" s="20">
        <f t="shared" si="2"/>
        <v>1378</v>
      </c>
      <c r="N7" s="20">
        <f t="shared" si="2"/>
        <v>4029</v>
      </c>
      <c r="O7" s="20">
        <f t="shared" si="2"/>
        <v>2661</v>
      </c>
      <c r="P7" s="20">
        <f t="shared" si="2"/>
        <v>1483</v>
      </c>
      <c r="Q7" s="20">
        <f t="shared" si="2"/>
        <v>761</v>
      </c>
      <c r="R7" s="20">
        <f t="shared" si="2"/>
        <v>6167</v>
      </c>
      <c r="S7" s="21">
        <f t="shared" si="2"/>
        <v>5059</v>
      </c>
    </row>
    <row r="8" spans="1:22" s="10" customFormat="1" ht="19.5" customHeight="1" x14ac:dyDescent="0.25">
      <c r="A8" s="25" t="s">
        <v>23</v>
      </c>
      <c r="B8" s="26"/>
      <c r="C8" s="19">
        <f>+C9</f>
        <v>10689</v>
      </c>
      <c r="D8" s="19">
        <f t="shared" ref="D8:S8" si="3">+D9</f>
        <v>7346</v>
      </c>
      <c r="E8" s="19">
        <f t="shared" si="3"/>
        <v>3343</v>
      </c>
      <c r="F8" s="19">
        <f t="shared" si="3"/>
        <v>1978</v>
      </c>
      <c r="G8" s="19">
        <f t="shared" si="3"/>
        <v>8711</v>
      </c>
      <c r="H8" s="19">
        <f t="shared" si="3"/>
        <v>10689</v>
      </c>
      <c r="I8" s="19">
        <f t="shared" si="3"/>
        <v>4908</v>
      </c>
      <c r="J8" s="19">
        <f t="shared" si="3"/>
        <v>5781</v>
      </c>
      <c r="K8" s="19">
        <f t="shared" si="3"/>
        <v>10689</v>
      </c>
      <c r="L8" s="19">
        <f t="shared" si="3"/>
        <v>6</v>
      </c>
      <c r="M8" s="19">
        <f t="shared" si="3"/>
        <v>566</v>
      </c>
      <c r="N8" s="19">
        <f t="shared" si="3"/>
        <v>1828</v>
      </c>
      <c r="O8" s="19">
        <f t="shared" si="3"/>
        <v>1231</v>
      </c>
      <c r="P8" s="19">
        <f t="shared" si="3"/>
        <v>721</v>
      </c>
      <c r="Q8" s="19">
        <f t="shared" si="3"/>
        <v>381</v>
      </c>
      <c r="R8" s="19">
        <f t="shared" si="3"/>
        <v>3006</v>
      </c>
      <c r="S8" s="27">
        <f t="shared" si="3"/>
        <v>2950</v>
      </c>
    </row>
    <row r="9" spans="1:22" ht="19.5" customHeight="1" x14ac:dyDescent="0.25">
      <c r="A9" s="28" t="s">
        <v>24</v>
      </c>
      <c r="B9" s="28"/>
      <c r="C9" s="29">
        <f>+[1]Verguas2019!C41+'[1]Chiriqui 2019'!C41+'[1]Colon 2019'!C41+'[1]Herrera 2019'!C42+'[1]Coclé 2019'!C41+'[1]Los Santos 2019'!C42+'[1]Darién 2019'!C41+'[1]Panama 2019'!C41+'[1]Bocas del toro2019'!C49</f>
        <v>10689</v>
      </c>
      <c r="D9" s="30">
        <f>+[1]Verguas2019!D41+'[1]Chiriqui 2019'!D41+'[1]Colon 2019'!D41+'[1]Herrera 2019'!D42+'[1]Coclé 2019'!D41+'[1]Los Santos 2019'!D42+'[1]Darién 2019'!D41+'[1]Panama 2019'!D41+'[1]Bocas del toro2019'!D49</f>
        <v>7346</v>
      </c>
      <c r="E9" s="30">
        <f>+[1]Verguas2019!E41+'[1]Chiriqui 2019'!E41+'[1]Colon 2019'!E41+'[1]Herrera 2019'!E42+'[1]Coclé 2019'!E41+'[1]Los Santos 2019'!E42+'[1]Darién 2019'!E41+'[1]Panama 2019'!E41+'[1]Bocas del toro2019'!E49</f>
        <v>3343</v>
      </c>
      <c r="F9" s="30">
        <f>+[1]Verguas2019!F41+'[1]Chiriqui 2019'!F41+'[1]Colon 2019'!F41+'[1]Herrera 2019'!F42+'[1]Coclé 2019'!F41+'[1]Los Santos 2019'!F42+'[1]Darién 2019'!F41+'[1]Panama 2019'!F41+'[1]Bocas del toro2019'!F49</f>
        <v>1978</v>
      </c>
      <c r="G9" s="30">
        <f>+[1]Verguas2019!G41+'[1]Chiriqui 2019'!G41+'[1]Colon 2019'!G41+'[1]Herrera 2019'!G42+'[1]Coclé 2019'!G41+'[1]Los Santos 2019'!G42+'[1]Darién 2019'!G41+'[1]Panama 2019'!G41+'[1]Bocas del toro2019'!G49</f>
        <v>8711</v>
      </c>
      <c r="H9" s="30">
        <f>+[1]Verguas2019!H41+'[1]Chiriqui 2019'!H41+'[1]Colon 2019'!H41+'[1]Herrera 2019'!H42+'[1]Coclé 2019'!H41+'[1]Los Santos 2019'!H42+'[1]Darién 2019'!H41+'[1]Panama 2019'!H41+'[1]Bocas del toro2019'!H49</f>
        <v>10689</v>
      </c>
      <c r="I9" s="30">
        <f>+[1]Verguas2019!I41+'[1]Chiriqui 2019'!I41+'[1]Colon 2019'!I41+'[1]Herrera 2019'!I42+'[1]Coclé 2019'!I41+'[1]Los Santos 2019'!I42+'[1]Darién 2019'!I41+'[1]Panama 2019'!I41+'[1]Bocas del toro2019'!I49</f>
        <v>4908</v>
      </c>
      <c r="J9" s="30">
        <f>+[1]Verguas2019!J41+'[1]Chiriqui 2019'!J41+'[1]Colon 2019'!J41+'[1]Herrera 2019'!J42+'[1]Coclé 2019'!J41+'[1]Los Santos 2019'!J42+'[1]Darién 2019'!J41+'[1]Panama 2019'!J41+'[1]Bocas del toro2019'!J49</f>
        <v>5781</v>
      </c>
      <c r="K9" s="30">
        <f>+[1]Verguas2019!K41+'[1]Chiriqui 2019'!K41+'[1]Colon 2019'!K41+'[1]Herrera 2019'!K42+'[1]Coclé 2019'!K41+'[1]Los Santos 2019'!K42+'[1]Darién 2019'!K41+'[1]Panama 2019'!K41+'[1]Bocas del toro2019'!K49</f>
        <v>10689</v>
      </c>
      <c r="L9" s="30">
        <f>+[1]Verguas2019!L41+'[1]Chiriqui 2019'!L41+'[1]Colon 2019'!L41+'[1]Herrera 2019'!L42+'[1]Coclé 2019'!L41+'[1]Los Santos 2019'!L42+'[1]Darién 2019'!L41+'[1]Panama 2019'!L41+'[1]Bocas del toro2019'!L49</f>
        <v>6</v>
      </c>
      <c r="M9" s="30">
        <f>+[1]Verguas2019!M41+'[1]Chiriqui 2019'!M41+'[1]Colon 2019'!M41+'[1]Herrera 2019'!M42+'[1]Coclé 2019'!M41+'[1]Los Santos 2019'!M42+'[1]Darién 2019'!M41+'[1]Panama 2019'!M41+'[1]Bocas del toro2019'!M49</f>
        <v>566</v>
      </c>
      <c r="N9" s="30">
        <f>+[1]Verguas2019!N41+'[1]Chiriqui 2019'!N41+'[1]Colon 2019'!N41+'[1]Herrera 2019'!N42+'[1]Coclé 2019'!N41+'[1]Los Santos 2019'!N42+'[1]Darién 2019'!N41+'[1]Panama 2019'!N41+'[1]Bocas del toro2019'!N49</f>
        <v>1828</v>
      </c>
      <c r="O9" s="30">
        <f>+[1]Verguas2019!O41+'[1]Chiriqui 2019'!O41+'[1]Colon 2019'!O41+'[1]Herrera 2019'!O42+'[1]Coclé 2019'!O41+'[1]Los Santos 2019'!O42+'[1]Darién 2019'!O41+'[1]Panama 2019'!O41+'[1]Bocas del toro2019'!O49</f>
        <v>1231</v>
      </c>
      <c r="P9" s="30">
        <f>+[1]Verguas2019!P41+'[1]Chiriqui 2019'!P41+'[1]Colon 2019'!P41+'[1]Herrera 2019'!P42+'[1]Coclé 2019'!P41+'[1]Los Santos 2019'!P42+'[1]Darién 2019'!P41+'[1]Panama 2019'!P41+'[1]Bocas del toro2019'!P49</f>
        <v>721</v>
      </c>
      <c r="Q9" s="30">
        <f>+[1]Verguas2019!Q41+'[1]Chiriqui 2019'!Q41+'[1]Colon 2019'!Q41+'[1]Herrera 2019'!Q42+'[1]Coclé 2019'!Q41+'[1]Los Santos 2019'!Q42+'[1]Darién 2019'!Q41+'[1]Panama 2019'!Q41+'[1]Bocas del toro2019'!Q49</f>
        <v>381</v>
      </c>
      <c r="R9" s="30">
        <f>+[1]Verguas2019!R41+'[1]Chiriqui 2019'!R41+'[1]Colon 2019'!R41+'[1]Herrera 2019'!R42+'[1]Coclé 2019'!R41+'[1]Los Santos 2019'!R42+'[1]Darién 2019'!R41+'[1]Panama 2019'!R41+'[1]Bocas del toro2019'!R49</f>
        <v>3006</v>
      </c>
      <c r="S9" s="31">
        <f>+[1]Verguas2019!S41+'[1]Chiriqui 2019'!S41+'[1]Colon 2019'!S41+'[1]Herrera 2019'!S42+'[1]Coclé 2019'!S41+'[1]Los Santos 2019'!S42+'[1]Darién 2019'!S41+'[1]Panama 2019'!S41+'[1]Bocas del toro2019'!S49</f>
        <v>2950</v>
      </c>
    </row>
    <row r="10" spans="1:22" s="10" customFormat="1" ht="19.5" customHeight="1" x14ac:dyDescent="0.25">
      <c r="A10" s="32" t="s">
        <v>25</v>
      </c>
      <c r="B10" s="32"/>
      <c r="C10" s="19">
        <f t="shared" ref="C10:S10" si="4">+C11+C54</f>
        <v>5763</v>
      </c>
      <c r="D10" s="19">
        <f t="shared" si="4"/>
        <v>4249</v>
      </c>
      <c r="E10" s="19">
        <f t="shared" si="4"/>
        <v>1514</v>
      </c>
      <c r="F10" s="19">
        <f t="shared" si="4"/>
        <v>850</v>
      </c>
      <c r="G10" s="19">
        <f t="shared" si="4"/>
        <v>4913</v>
      </c>
      <c r="H10" s="19">
        <f t="shared" si="4"/>
        <v>5763</v>
      </c>
      <c r="I10" s="19">
        <f t="shared" si="4"/>
        <v>2511</v>
      </c>
      <c r="J10" s="19">
        <f t="shared" si="4"/>
        <v>3252</v>
      </c>
      <c r="K10" s="19">
        <f t="shared" si="4"/>
        <v>5763</v>
      </c>
      <c r="L10" s="19">
        <f t="shared" si="4"/>
        <v>6</v>
      </c>
      <c r="M10" s="19">
        <f t="shared" si="4"/>
        <v>184</v>
      </c>
      <c r="N10" s="19">
        <f t="shared" si="4"/>
        <v>272</v>
      </c>
      <c r="O10" s="19">
        <f t="shared" si="4"/>
        <v>263</v>
      </c>
      <c r="P10" s="19">
        <f t="shared" si="4"/>
        <v>175</v>
      </c>
      <c r="Q10" s="19">
        <f t="shared" si="4"/>
        <v>215</v>
      </c>
      <c r="R10" s="19">
        <f t="shared" si="4"/>
        <v>2854</v>
      </c>
      <c r="S10" s="27">
        <f t="shared" si="4"/>
        <v>1794</v>
      </c>
    </row>
    <row r="11" spans="1:22" ht="19.5" customHeight="1" x14ac:dyDescent="0.25">
      <c r="A11" s="33" t="s">
        <v>26</v>
      </c>
      <c r="B11" s="33"/>
      <c r="C11" s="29">
        <f>+[1]Verguas2019!C23+'[1]Chiriqui 2019'!C23+'[1]Colon 2019'!C23+'[1]Herrera 2019'!C24+'[1]Coclé 2019'!C23+'[1]Los Santos 2019'!C24+'[1]Darién 2019'!C23+'[1]Panama 2019'!C20+'[1]Bocas del toro2019'!C29</f>
        <v>5763</v>
      </c>
      <c r="D11" s="30">
        <f>+[1]Verguas2019!D23+'[1]Chiriqui 2019'!D23+'[1]Colon 2019'!D23+'[1]Herrera 2019'!D24+'[1]Coclé 2019'!D23+'[1]Los Santos 2019'!D24+'[1]Darién 2019'!D23+'[1]Panama 2019'!D20+'[1]Bocas del toro2019'!D29</f>
        <v>4249</v>
      </c>
      <c r="E11" s="30">
        <f>+[1]Verguas2019!E23+'[1]Chiriqui 2019'!E23+'[1]Colon 2019'!E23+'[1]Herrera 2019'!E24+'[1]Coclé 2019'!E23+'[1]Los Santos 2019'!E24+'[1]Darién 2019'!E23+'[1]Panama 2019'!E20+'[1]Bocas del toro2019'!E29</f>
        <v>1514</v>
      </c>
      <c r="F11" s="30">
        <f>+[1]Verguas2019!F23+'[1]Chiriqui 2019'!F23+'[1]Colon 2019'!F23+'[1]Herrera 2019'!F24+'[1]Coclé 2019'!F23+'[1]Los Santos 2019'!F24+'[1]Darién 2019'!F23+'[1]Panama 2019'!F20+'[1]Bocas del toro2019'!F29</f>
        <v>850</v>
      </c>
      <c r="G11" s="30">
        <f>+[1]Verguas2019!G23+'[1]Chiriqui 2019'!G23+'[1]Colon 2019'!G23+'[1]Herrera 2019'!G24+'[1]Coclé 2019'!G23+'[1]Los Santos 2019'!G24+'[1]Darién 2019'!G23+'[1]Panama 2019'!G20+'[1]Bocas del toro2019'!G29</f>
        <v>4913</v>
      </c>
      <c r="H11" s="30">
        <f>+[1]Verguas2019!H23+'[1]Chiriqui 2019'!H23+'[1]Colon 2019'!H23+'[1]Herrera 2019'!H24+'[1]Coclé 2019'!H23+'[1]Los Santos 2019'!H24+'[1]Darién 2019'!H23+'[1]Panama 2019'!H20+'[1]Bocas del toro2019'!H29</f>
        <v>5763</v>
      </c>
      <c r="I11" s="30">
        <f>+[1]Verguas2019!I23+'[1]Chiriqui 2019'!I23+'[1]Colon 2019'!I23+'[1]Herrera 2019'!I24+'[1]Coclé 2019'!I23+'[1]Los Santos 2019'!I24+'[1]Darién 2019'!I23+'[1]Panama 2019'!I20+'[1]Bocas del toro2019'!I29</f>
        <v>2511</v>
      </c>
      <c r="J11" s="30">
        <f>+[1]Verguas2019!J23+'[1]Chiriqui 2019'!J23+'[1]Colon 2019'!J23+'[1]Herrera 2019'!J24+'[1]Coclé 2019'!J23+'[1]Los Santos 2019'!J24+'[1]Darién 2019'!J23+'[1]Panama 2019'!J20+'[1]Bocas del toro2019'!J29</f>
        <v>3252</v>
      </c>
      <c r="K11" s="30">
        <f>+[1]Verguas2019!K23+'[1]Chiriqui 2019'!K23+'[1]Colon 2019'!K23+'[1]Herrera 2019'!K24+'[1]Coclé 2019'!K23+'[1]Los Santos 2019'!K24+'[1]Darién 2019'!K23+'[1]Panama 2019'!K20+'[1]Bocas del toro2019'!K29</f>
        <v>5763</v>
      </c>
      <c r="L11" s="30">
        <f>+[1]Verguas2019!L23+'[1]Chiriqui 2019'!L23+'[1]Colon 2019'!L23+'[1]Herrera 2019'!L24+'[1]Coclé 2019'!L23+'[1]Los Santos 2019'!L24+'[1]Darién 2019'!L23+'[1]Panama 2019'!L20+'[1]Bocas del toro2019'!L29</f>
        <v>6</v>
      </c>
      <c r="M11" s="30">
        <f>+[1]Verguas2019!M23+'[1]Chiriqui 2019'!M23+'[1]Colon 2019'!M23+'[1]Herrera 2019'!M24+'[1]Coclé 2019'!M23+'[1]Los Santos 2019'!M24+'[1]Darién 2019'!M23+'[1]Panama 2019'!M20+'[1]Bocas del toro2019'!M29</f>
        <v>184</v>
      </c>
      <c r="N11" s="30">
        <f>+[1]Verguas2019!N23+'[1]Chiriqui 2019'!N23+'[1]Colon 2019'!N23+'[1]Herrera 2019'!N24+'[1]Coclé 2019'!N23+'[1]Los Santos 2019'!N24+'[1]Darién 2019'!N23+'[1]Panama 2019'!N20+'[1]Bocas del toro2019'!N29</f>
        <v>272</v>
      </c>
      <c r="O11" s="30">
        <f>+[1]Verguas2019!O23+'[1]Chiriqui 2019'!O23+'[1]Colon 2019'!O23+'[1]Herrera 2019'!O24+'[1]Coclé 2019'!O23+'[1]Los Santos 2019'!O24+'[1]Darién 2019'!O23+'[1]Panama 2019'!O20+'[1]Bocas del toro2019'!O29</f>
        <v>263</v>
      </c>
      <c r="P11" s="30">
        <f>+[1]Verguas2019!P23+'[1]Chiriqui 2019'!P23+'[1]Colon 2019'!P23+'[1]Herrera 2019'!P24+'[1]Coclé 2019'!P23+'[1]Los Santos 2019'!P24+'[1]Darién 2019'!P23+'[1]Panama 2019'!P20+'[1]Bocas del toro2019'!P29</f>
        <v>175</v>
      </c>
      <c r="Q11" s="30">
        <f>+[1]Verguas2019!Q23+'[1]Chiriqui 2019'!Q23+'[1]Colon 2019'!Q23+'[1]Herrera 2019'!Q24+'[1]Coclé 2019'!Q23+'[1]Los Santos 2019'!Q24+'[1]Darién 2019'!Q23+'[1]Panama 2019'!Q20+'[1]Bocas del toro2019'!Q29</f>
        <v>215</v>
      </c>
      <c r="R11" s="30">
        <f>+[1]Verguas2019!R23+'[1]Chiriqui 2019'!R23+'[1]Colon 2019'!R23+'[1]Herrera 2019'!R24+'[1]Coclé 2019'!R23+'[1]Los Santos 2019'!R24+'[1]Darién 2019'!R23+'[1]Panama 2019'!R20+'[1]Bocas del toro2019'!R29</f>
        <v>2854</v>
      </c>
      <c r="S11" s="31">
        <f>+[1]Verguas2019!S23+'[1]Chiriqui 2019'!S23+'[1]Colon 2019'!S23+'[1]Herrera 2019'!S24+'[1]Coclé 2019'!S23+'[1]Los Santos 2019'!S24+'[1]Darién 2019'!S23+'[1]Panama 2019'!S20+'[1]Bocas del toro2019'!S29</f>
        <v>1794</v>
      </c>
    </row>
    <row r="12" spans="1:22" s="10" customFormat="1" ht="19.5" customHeight="1" x14ac:dyDescent="0.25">
      <c r="A12" s="32" t="s">
        <v>27</v>
      </c>
      <c r="B12" s="32"/>
      <c r="C12" s="19">
        <f t="shared" ref="C12:S12" si="5">+C13+C57</f>
        <v>43</v>
      </c>
      <c r="D12" s="19">
        <f t="shared" si="5"/>
        <v>7</v>
      </c>
      <c r="E12" s="19">
        <f t="shared" si="5"/>
        <v>36</v>
      </c>
      <c r="F12" s="19">
        <f t="shared" si="5"/>
        <v>43</v>
      </c>
      <c r="G12" s="19">
        <f t="shared" si="5"/>
        <v>0</v>
      </c>
      <c r="H12" s="19">
        <f t="shared" si="5"/>
        <v>43</v>
      </c>
      <c r="I12" s="19">
        <f t="shared" si="5"/>
        <v>36</v>
      </c>
      <c r="J12" s="19">
        <f t="shared" si="5"/>
        <v>7</v>
      </c>
      <c r="K12" s="19">
        <f t="shared" si="5"/>
        <v>43</v>
      </c>
      <c r="L12" s="19">
        <f t="shared" si="5"/>
        <v>0</v>
      </c>
      <c r="M12" s="19">
        <f t="shared" si="5"/>
        <v>10</v>
      </c>
      <c r="N12" s="19">
        <f t="shared" si="5"/>
        <v>26</v>
      </c>
      <c r="O12" s="19">
        <f t="shared" si="5"/>
        <v>7</v>
      </c>
      <c r="P12" s="19">
        <f t="shared" si="5"/>
        <v>0</v>
      </c>
      <c r="Q12" s="19">
        <f t="shared" si="5"/>
        <v>0</v>
      </c>
      <c r="R12" s="19">
        <f t="shared" si="5"/>
        <v>0</v>
      </c>
      <c r="S12" s="27">
        <f t="shared" si="5"/>
        <v>0</v>
      </c>
    </row>
    <row r="13" spans="1:22" ht="19.5" customHeight="1" x14ac:dyDescent="0.25">
      <c r="A13" s="33" t="s">
        <v>26</v>
      </c>
      <c r="B13" s="33"/>
      <c r="C13" s="29">
        <f>+'[1]Colon 2019'!C62</f>
        <v>43</v>
      </c>
      <c r="D13" s="30">
        <f>+'[1]Colon 2019'!D62</f>
        <v>7</v>
      </c>
      <c r="E13" s="30">
        <f>+'[1]Colon 2019'!E62</f>
        <v>36</v>
      </c>
      <c r="F13" s="30">
        <f>+'[1]Colon 2019'!F62</f>
        <v>43</v>
      </c>
      <c r="G13" s="30">
        <f>+'[1]Colon 2019'!G62</f>
        <v>0</v>
      </c>
      <c r="H13" s="30">
        <f>+'[1]Colon 2019'!H62</f>
        <v>43</v>
      </c>
      <c r="I13" s="30">
        <f>+'[1]Colon 2019'!I62</f>
        <v>36</v>
      </c>
      <c r="J13" s="30">
        <f>+'[1]Colon 2019'!J62</f>
        <v>7</v>
      </c>
      <c r="K13" s="30">
        <f>+'[1]Colon 2019'!K62</f>
        <v>43</v>
      </c>
      <c r="L13" s="30">
        <f>+'[1]Colon 2019'!L62</f>
        <v>0</v>
      </c>
      <c r="M13" s="30">
        <f>+'[1]Colon 2019'!M62</f>
        <v>10</v>
      </c>
      <c r="N13" s="30">
        <f>+'[1]Colon 2019'!N62</f>
        <v>26</v>
      </c>
      <c r="O13" s="30">
        <f>+'[1]Colon 2019'!O62</f>
        <v>7</v>
      </c>
      <c r="P13" s="30">
        <f>+'[1]Colon 2019'!P62</f>
        <v>0</v>
      </c>
      <c r="Q13" s="30">
        <f>+'[1]Colon 2019'!Q62</f>
        <v>0</v>
      </c>
      <c r="R13" s="30">
        <f>+'[1]Colon 2019'!R62</f>
        <v>0</v>
      </c>
      <c r="S13" s="31">
        <f>+'[1]Colon 2019'!S62</f>
        <v>0</v>
      </c>
    </row>
    <row r="14" spans="1:22" s="10" customFormat="1" ht="19.5" customHeight="1" x14ac:dyDescent="0.25">
      <c r="A14" s="32" t="s">
        <v>28</v>
      </c>
      <c r="B14" s="32"/>
      <c r="C14" s="19">
        <f>+C15</f>
        <v>270</v>
      </c>
      <c r="D14" s="19">
        <f t="shared" ref="D14:S14" si="6">+D15</f>
        <v>175</v>
      </c>
      <c r="E14" s="19">
        <f t="shared" si="6"/>
        <v>95</v>
      </c>
      <c r="F14" s="19">
        <f t="shared" si="6"/>
        <v>0</v>
      </c>
      <c r="G14" s="19">
        <f t="shared" si="6"/>
        <v>270</v>
      </c>
      <c r="H14" s="19">
        <f t="shared" si="6"/>
        <v>270</v>
      </c>
      <c r="I14" s="19">
        <f t="shared" si="6"/>
        <v>147</v>
      </c>
      <c r="J14" s="19">
        <f t="shared" si="6"/>
        <v>123</v>
      </c>
      <c r="K14" s="19">
        <f t="shared" si="6"/>
        <v>270</v>
      </c>
      <c r="L14" s="19">
        <f t="shared" si="6"/>
        <v>0</v>
      </c>
      <c r="M14" s="19">
        <f t="shared" si="6"/>
        <v>8</v>
      </c>
      <c r="N14" s="19">
        <f t="shared" si="6"/>
        <v>118</v>
      </c>
      <c r="O14" s="19">
        <f t="shared" si="6"/>
        <v>85</v>
      </c>
      <c r="P14" s="19">
        <f t="shared" si="6"/>
        <v>39</v>
      </c>
      <c r="Q14" s="19">
        <f t="shared" si="6"/>
        <v>12</v>
      </c>
      <c r="R14" s="19">
        <f t="shared" si="6"/>
        <v>8</v>
      </c>
      <c r="S14" s="27">
        <f t="shared" si="6"/>
        <v>0</v>
      </c>
    </row>
    <row r="15" spans="1:22" ht="19.5" customHeight="1" x14ac:dyDescent="0.25">
      <c r="A15" s="33" t="s">
        <v>29</v>
      </c>
      <c r="B15" s="33"/>
      <c r="C15" s="29">
        <f>+[1]Verguas2019!C50+'[1]Chiriqui 2019'!C50+'[1]Colon 2019'!C50+'[1]Herrera 2019'!C51+'[1]Coclé 2019'!C50+'[1]Los Santos 2019'!C51+'[1]Darién 2019'!C50+'[1]Panama 2019'!C50+'[1]Bocas del toro2019'!C58</f>
        <v>270</v>
      </c>
      <c r="D15" s="30">
        <f>+[1]Verguas2019!D50+'[1]Chiriqui 2019'!D50+'[1]Colon 2019'!D50+'[1]Herrera 2019'!D51+'[1]Coclé 2019'!D50+'[1]Los Santos 2019'!D51+'[1]Darién 2019'!D50+'[1]Panama 2019'!D50+'[1]Bocas del toro2019'!D58</f>
        <v>175</v>
      </c>
      <c r="E15" s="30">
        <f>+[1]Verguas2019!E50+'[1]Chiriqui 2019'!E50+'[1]Colon 2019'!E50+'[1]Herrera 2019'!E51+'[1]Coclé 2019'!E50+'[1]Los Santos 2019'!E51+'[1]Darién 2019'!E50+'[1]Panama 2019'!E50+'[1]Bocas del toro2019'!E58</f>
        <v>95</v>
      </c>
      <c r="F15" s="30">
        <f>+[1]Verguas2019!F50+'[1]Chiriqui 2019'!F50+'[1]Colon 2019'!F50+'[1]Herrera 2019'!F51+'[1]Coclé 2019'!F50+'[1]Los Santos 2019'!F51+'[1]Darién 2019'!F50+'[1]Panama 2019'!F50+'[1]Bocas del toro2019'!F58</f>
        <v>0</v>
      </c>
      <c r="G15" s="30">
        <f>+[1]Verguas2019!G50+'[1]Chiriqui 2019'!G50+'[1]Colon 2019'!G50+'[1]Herrera 2019'!G51+'[1]Coclé 2019'!G50+'[1]Los Santos 2019'!G51+'[1]Darién 2019'!G50+'[1]Panama 2019'!G50+'[1]Bocas del toro2019'!G58</f>
        <v>270</v>
      </c>
      <c r="H15" s="30">
        <f>+[1]Verguas2019!H50+'[1]Chiriqui 2019'!H50+'[1]Colon 2019'!H50+'[1]Herrera 2019'!H51+'[1]Coclé 2019'!H50+'[1]Los Santos 2019'!H51+'[1]Darién 2019'!H50+'[1]Panama 2019'!H50+'[1]Bocas del toro2019'!H58</f>
        <v>270</v>
      </c>
      <c r="I15" s="30">
        <f>+[1]Verguas2019!I50+'[1]Chiriqui 2019'!I50+'[1]Colon 2019'!I50+'[1]Herrera 2019'!I51+'[1]Coclé 2019'!I50+'[1]Los Santos 2019'!I51+'[1]Darién 2019'!I50+'[1]Panama 2019'!I50+'[1]Bocas del toro2019'!I58</f>
        <v>147</v>
      </c>
      <c r="J15" s="30">
        <f>+[1]Verguas2019!J50+'[1]Chiriqui 2019'!J50+'[1]Colon 2019'!J50+'[1]Herrera 2019'!J51+'[1]Coclé 2019'!J50+'[1]Los Santos 2019'!J51+'[1]Darién 2019'!J50+'[1]Panama 2019'!J50+'[1]Bocas del toro2019'!J58</f>
        <v>123</v>
      </c>
      <c r="K15" s="30">
        <f>+[1]Verguas2019!K50+'[1]Chiriqui 2019'!K50+'[1]Colon 2019'!K50+'[1]Herrera 2019'!K51+'[1]Coclé 2019'!K50+'[1]Los Santos 2019'!K51+'[1]Darién 2019'!K50+'[1]Panama 2019'!K50+'[1]Bocas del toro2019'!K58</f>
        <v>270</v>
      </c>
      <c r="L15" s="30">
        <f>+[1]Verguas2019!L50+'[1]Chiriqui 2019'!L50+'[1]Colon 2019'!L50+'[1]Herrera 2019'!L51+'[1]Coclé 2019'!L50+'[1]Los Santos 2019'!L51+'[1]Darién 2019'!L50+'[1]Panama 2019'!L50+'[1]Bocas del toro2019'!L58</f>
        <v>0</v>
      </c>
      <c r="M15" s="30">
        <f>+[1]Verguas2019!M50+'[1]Chiriqui 2019'!M50+'[1]Colon 2019'!M50+'[1]Herrera 2019'!M51+'[1]Coclé 2019'!M50+'[1]Los Santos 2019'!M51+'[1]Darién 2019'!M50+'[1]Panama 2019'!M50+'[1]Bocas del toro2019'!M58</f>
        <v>8</v>
      </c>
      <c r="N15" s="30">
        <f>+[1]Verguas2019!N50+'[1]Chiriqui 2019'!N50+'[1]Colon 2019'!N50+'[1]Herrera 2019'!N51+'[1]Coclé 2019'!N50+'[1]Los Santos 2019'!N51+'[1]Darién 2019'!N50+'[1]Panama 2019'!N50+'[1]Bocas del toro2019'!N58</f>
        <v>118</v>
      </c>
      <c r="O15" s="30">
        <f>+[1]Verguas2019!O50+'[1]Chiriqui 2019'!O50+'[1]Colon 2019'!O50+'[1]Herrera 2019'!O51+'[1]Coclé 2019'!O50+'[1]Los Santos 2019'!O51+'[1]Darién 2019'!O50+'[1]Panama 2019'!O50+'[1]Bocas del toro2019'!O58</f>
        <v>85</v>
      </c>
      <c r="P15" s="30">
        <f>+[1]Verguas2019!P50+'[1]Chiriqui 2019'!P50+'[1]Colon 2019'!P50+'[1]Herrera 2019'!P51+'[1]Coclé 2019'!P50+'[1]Los Santos 2019'!P51+'[1]Darién 2019'!P50+'[1]Panama 2019'!P50+'[1]Bocas del toro2019'!P58</f>
        <v>39</v>
      </c>
      <c r="Q15" s="30">
        <f>+[1]Verguas2019!Q50+'[1]Chiriqui 2019'!Q50+'[1]Colon 2019'!Q50+'[1]Herrera 2019'!Q51+'[1]Coclé 2019'!Q50+'[1]Los Santos 2019'!Q51+'[1]Darién 2019'!Q50+'[1]Panama 2019'!Q50+'[1]Bocas del toro2019'!Q58</f>
        <v>12</v>
      </c>
      <c r="R15" s="30">
        <f>+[1]Verguas2019!R50+'[1]Chiriqui 2019'!R50+'[1]Colon 2019'!R50+'[1]Herrera 2019'!R51+'[1]Coclé 2019'!R50+'[1]Los Santos 2019'!R51+'[1]Darién 2019'!R50+'[1]Panama 2019'!R50+'[1]Bocas del toro2019'!R58</f>
        <v>8</v>
      </c>
      <c r="S15" s="31">
        <f>+[1]Verguas2019!S50+'[1]Chiriqui 2019'!S50+'[1]Colon 2019'!S50+'[1]Herrera 2019'!S51+'[1]Coclé 2019'!S50+'[1]Los Santos 2019'!S51+'[1]Darién 2019'!S50+'[1]Panama 2019'!S50+'[1]Bocas del toro2019'!S58</f>
        <v>0</v>
      </c>
    </row>
    <row r="16" spans="1:22" s="10" customFormat="1" ht="19.5" customHeight="1" x14ac:dyDescent="0.25">
      <c r="A16" s="32" t="s">
        <v>30</v>
      </c>
      <c r="B16" s="32"/>
      <c r="C16" s="19">
        <f>+C17</f>
        <v>3665</v>
      </c>
      <c r="D16" s="19">
        <f t="shared" ref="D16:S16" si="7">+D17</f>
        <v>2194</v>
      </c>
      <c r="E16" s="19">
        <f t="shared" si="7"/>
        <v>1471</v>
      </c>
      <c r="F16" s="19">
        <f t="shared" si="7"/>
        <v>183</v>
      </c>
      <c r="G16" s="19">
        <f t="shared" si="7"/>
        <v>3482</v>
      </c>
      <c r="H16" s="19">
        <f t="shared" si="7"/>
        <v>3665</v>
      </c>
      <c r="I16" s="19">
        <f t="shared" si="7"/>
        <v>2072</v>
      </c>
      <c r="J16" s="19">
        <f t="shared" si="7"/>
        <v>1593</v>
      </c>
      <c r="K16" s="19">
        <f t="shared" si="7"/>
        <v>3665</v>
      </c>
      <c r="L16" s="19">
        <f t="shared" si="7"/>
        <v>5</v>
      </c>
      <c r="M16" s="19">
        <f t="shared" si="7"/>
        <v>600</v>
      </c>
      <c r="N16" s="19">
        <f t="shared" si="7"/>
        <v>1544</v>
      </c>
      <c r="O16" s="19">
        <f t="shared" si="7"/>
        <v>908</v>
      </c>
      <c r="P16" s="19">
        <f t="shared" si="7"/>
        <v>481</v>
      </c>
      <c r="Q16" s="19">
        <f t="shared" si="7"/>
        <v>124</v>
      </c>
      <c r="R16" s="19">
        <f t="shared" si="7"/>
        <v>3</v>
      </c>
      <c r="S16" s="27">
        <f t="shared" si="7"/>
        <v>0</v>
      </c>
    </row>
    <row r="17" spans="1:19" ht="19.5" customHeight="1" x14ac:dyDescent="0.25">
      <c r="A17" s="34" t="s">
        <v>31</v>
      </c>
      <c r="B17" s="34"/>
      <c r="C17" s="29">
        <f>+[1]Verguas2019!C32+'[1]Chiriqui 2019'!C32+'[1]Colon 2019'!C32+'[1]Herrera 2019'!C33+'[1]Coclé 2019'!C32+'[1]Los Santos 2019'!C33+'[1]Darién 2019'!C32+'[1]Panama 2019'!C29+'[1]Bocas del toro2019'!C38</f>
        <v>3665</v>
      </c>
      <c r="D17" s="30">
        <f>+[1]Verguas2019!D32+'[1]Chiriqui 2019'!D32+'[1]Colon 2019'!D32+'[1]Herrera 2019'!D33+'[1]Coclé 2019'!D32+'[1]Los Santos 2019'!D33+'[1]Darién 2019'!D32+'[1]Panama 2019'!D29+'[1]Bocas del toro2019'!D38</f>
        <v>2194</v>
      </c>
      <c r="E17" s="30">
        <f>+[1]Verguas2019!E32+'[1]Chiriqui 2019'!E32+'[1]Colon 2019'!E32+'[1]Herrera 2019'!E33+'[1]Coclé 2019'!E32+'[1]Los Santos 2019'!E33+'[1]Darién 2019'!E32+'[1]Panama 2019'!E29+'[1]Bocas del toro2019'!E38</f>
        <v>1471</v>
      </c>
      <c r="F17" s="30">
        <f>+[1]Verguas2019!F32+'[1]Chiriqui 2019'!F32+'[1]Colon 2019'!F32+'[1]Herrera 2019'!F33+'[1]Coclé 2019'!F32+'[1]Los Santos 2019'!F33+'[1]Darién 2019'!F32+'[1]Panama 2019'!F29+'[1]Bocas del toro2019'!F38</f>
        <v>183</v>
      </c>
      <c r="G17" s="30">
        <f>+[1]Verguas2019!G32+'[1]Chiriqui 2019'!G32+'[1]Colon 2019'!G32+'[1]Herrera 2019'!G33+'[1]Coclé 2019'!G32+'[1]Los Santos 2019'!G33+'[1]Darién 2019'!G32+'[1]Panama 2019'!G29+'[1]Bocas del toro2019'!G38</f>
        <v>3482</v>
      </c>
      <c r="H17" s="30">
        <f>+[1]Verguas2019!H32+'[1]Chiriqui 2019'!H32+'[1]Colon 2019'!H32+'[1]Herrera 2019'!H33+'[1]Coclé 2019'!H32+'[1]Los Santos 2019'!H33+'[1]Darién 2019'!H32+'[1]Panama 2019'!H29+'[1]Bocas del toro2019'!H38</f>
        <v>3665</v>
      </c>
      <c r="I17" s="30">
        <f>+[1]Verguas2019!I32+'[1]Chiriqui 2019'!I32+'[1]Colon 2019'!I32+'[1]Herrera 2019'!I33+'[1]Coclé 2019'!I32+'[1]Los Santos 2019'!I33+'[1]Darién 2019'!I32+'[1]Panama 2019'!I29+'[1]Bocas del toro2019'!I38</f>
        <v>2072</v>
      </c>
      <c r="J17" s="30">
        <f>+[1]Verguas2019!J32+'[1]Chiriqui 2019'!J32+'[1]Colon 2019'!J32+'[1]Herrera 2019'!J33+'[1]Coclé 2019'!J32+'[1]Los Santos 2019'!J33+'[1]Darién 2019'!J32+'[1]Panama 2019'!J29+'[1]Bocas del toro2019'!J38</f>
        <v>1593</v>
      </c>
      <c r="K17" s="30">
        <f>+[1]Verguas2019!K32+'[1]Chiriqui 2019'!K32+'[1]Colon 2019'!K32+'[1]Herrera 2019'!K33+'[1]Coclé 2019'!K32+'[1]Los Santos 2019'!K33+'[1]Darién 2019'!K32+'[1]Panama 2019'!K29+'[1]Bocas del toro2019'!K38</f>
        <v>3665</v>
      </c>
      <c r="L17" s="30">
        <f>+[1]Verguas2019!L32+'[1]Chiriqui 2019'!L32+'[1]Colon 2019'!L32+'[1]Herrera 2019'!L33+'[1]Coclé 2019'!L32+'[1]Los Santos 2019'!L33+'[1]Darién 2019'!L32+'[1]Panama 2019'!L29+'[1]Bocas del toro2019'!L38</f>
        <v>5</v>
      </c>
      <c r="M17" s="30">
        <f>+[1]Verguas2019!M32+'[1]Chiriqui 2019'!M32+'[1]Colon 2019'!M32+'[1]Herrera 2019'!M33+'[1]Coclé 2019'!M32+'[1]Los Santos 2019'!M33+'[1]Darién 2019'!M32+'[1]Panama 2019'!M29+'[1]Bocas del toro2019'!M38</f>
        <v>600</v>
      </c>
      <c r="N17" s="30">
        <f>+[1]Verguas2019!N32+'[1]Chiriqui 2019'!N32+'[1]Colon 2019'!N32+'[1]Herrera 2019'!N33+'[1]Coclé 2019'!N32+'[1]Los Santos 2019'!N33+'[1]Darién 2019'!N32+'[1]Panama 2019'!N29+'[1]Bocas del toro2019'!N38</f>
        <v>1544</v>
      </c>
      <c r="O17" s="30">
        <f>+[1]Verguas2019!O32+'[1]Chiriqui 2019'!O32+'[1]Colon 2019'!O32+'[1]Herrera 2019'!O33+'[1]Coclé 2019'!O32+'[1]Los Santos 2019'!O33+'[1]Darién 2019'!O32+'[1]Panama 2019'!O29+'[1]Bocas del toro2019'!O38</f>
        <v>908</v>
      </c>
      <c r="P17" s="30">
        <f>+[1]Verguas2019!P32+'[1]Chiriqui 2019'!P32+'[1]Colon 2019'!P32+'[1]Herrera 2019'!P33+'[1]Coclé 2019'!P32+'[1]Los Santos 2019'!P33+'[1]Darién 2019'!P32+'[1]Panama 2019'!P29+'[1]Bocas del toro2019'!P38</f>
        <v>481</v>
      </c>
      <c r="Q17" s="30">
        <f>+[1]Verguas2019!Q32+'[1]Chiriqui 2019'!Q32+'[1]Colon 2019'!Q32+'[1]Herrera 2019'!Q33+'[1]Coclé 2019'!Q32+'[1]Los Santos 2019'!Q33+'[1]Darién 2019'!Q32+'[1]Panama 2019'!Q29+'[1]Bocas del toro2019'!Q38</f>
        <v>124</v>
      </c>
      <c r="R17" s="30">
        <f>+[1]Verguas2019!R32+'[1]Chiriqui 2019'!R32+'[1]Colon 2019'!R32+'[1]Herrera 2019'!R33+'[1]Coclé 2019'!R32+'[1]Los Santos 2019'!R33+'[1]Darién 2019'!R32+'[1]Panama 2019'!R29+'[1]Bocas del toro2019'!R38</f>
        <v>3</v>
      </c>
      <c r="S17" s="31">
        <f>+[1]Verguas2019!S32+'[1]Chiriqui 2019'!S32+'[1]Colon 2019'!S32+'[1]Herrera 2019'!S33+'[1]Coclé 2019'!S32+'[1]Los Santos 2019'!S33+'[1]Darién 2019'!S32+'[1]Panama 2019'!S29+'[1]Bocas del toro2019'!S38</f>
        <v>0</v>
      </c>
    </row>
    <row r="18" spans="1:19" s="10" customFormat="1" ht="19.5" customHeight="1" x14ac:dyDescent="0.25">
      <c r="A18" s="32" t="s">
        <v>32</v>
      </c>
      <c r="B18" s="32"/>
      <c r="C18" s="19">
        <f>+C19</f>
        <v>1125</v>
      </c>
      <c r="D18" s="19">
        <f t="shared" ref="D18:S18" si="8">+D19</f>
        <v>800</v>
      </c>
      <c r="E18" s="19">
        <f t="shared" si="8"/>
        <v>325</v>
      </c>
      <c r="F18" s="19">
        <f t="shared" si="8"/>
        <v>0</v>
      </c>
      <c r="G18" s="19">
        <f t="shared" si="8"/>
        <v>1125</v>
      </c>
      <c r="H18" s="19">
        <f t="shared" si="8"/>
        <v>1125</v>
      </c>
      <c r="I18" s="19">
        <f t="shared" si="8"/>
        <v>503</v>
      </c>
      <c r="J18" s="19">
        <f t="shared" si="8"/>
        <v>622</v>
      </c>
      <c r="K18" s="19">
        <f t="shared" si="8"/>
        <v>1125</v>
      </c>
      <c r="L18" s="19">
        <f t="shared" si="8"/>
        <v>0</v>
      </c>
      <c r="M18" s="19">
        <f t="shared" si="8"/>
        <v>10</v>
      </c>
      <c r="N18" s="19">
        <f t="shared" si="8"/>
        <v>241</v>
      </c>
      <c r="O18" s="19">
        <f t="shared" si="8"/>
        <v>167</v>
      </c>
      <c r="P18" s="19">
        <f t="shared" si="8"/>
        <v>67</v>
      </c>
      <c r="Q18" s="19">
        <f t="shared" si="8"/>
        <v>29</v>
      </c>
      <c r="R18" s="19">
        <f t="shared" si="8"/>
        <v>296</v>
      </c>
      <c r="S18" s="27">
        <f t="shared" si="8"/>
        <v>315</v>
      </c>
    </row>
    <row r="19" spans="1:19" ht="19.5" customHeight="1" x14ac:dyDescent="0.25">
      <c r="A19" s="33" t="s">
        <v>33</v>
      </c>
      <c r="B19" s="33"/>
      <c r="C19" s="29">
        <f>+[1]Verguas2019!C53+'[1]Chiriqui 2019'!C53+'[1]Colon 2019'!C53+'[1]Herrera 2019'!C54+'[1]Coclé 2019'!C53+'[1]Los Santos 2019'!C54+'[1]Darién 2019'!C53+'[1]Panama 2019'!C53+'[1]Bocas del toro2019'!C61</f>
        <v>1125</v>
      </c>
      <c r="D19" s="30">
        <f>+[1]Verguas2019!D53+'[1]Chiriqui 2019'!D53+'[1]Colon 2019'!D53+'[1]Herrera 2019'!D54+'[1]Coclé 2019'!D53+'[1]Los Santos 2019'!D54+'[1]Darién 2019'!D53+'[1]Panama 2019'!D53+'[1]Bocas del toro2019'!D61</f>
        <v>800</v>
      </c>
      <c r="E19" s="30">
        <f>+[1]Verguas2019!E53+'[1]Chiriqui 2019'!E53+'[1]Colon 2019'!E53+'[1]Herrera 2019'!E54+'[1]Coclé 2019'!E53+'[1]Los Santos 2019'!E54+'[1]Darién 2019'!E53+'[1]Panama 2019'!E53+'[1]Bocas del toro2019'!E61</f>
        <v>325</v>
      </c>
      <c r="F19" s="30">
        <f>+[1]Verguas2019!F53+'[1]Chiriqui 2019'!F53+'[1]Colon 2019'!F53+'[1]Herrera 2019'!F54+'[1]Coclé 2019'!F53+'[1]Los Santos 2019'!F54+'[1]Darién 2019'!F53+'[1]Panama 2019'!F53+'[1]Bocas del toro2019'!F61</f>
        <v>0</v>
      </c>
      <c r="G19" s="30">
        <f>+[1]Verguas2019!G53+'[1]Chiriqui 2019'!G53+'[1]Colon 2019'!G53+'[1]Herrera 2019'!G54+'[1]Coclé 2019'!G53+'[1]Los Santos 2019'!G54+'[1]Darién 2019'!G53+'[1]Panama 2019'!G53+'[1]Bocas del toro2019'!G61</f>
        <v>1125</v>
      </c>
      <c r="H19" s="30">
        <f>+[1]Verguas2019!H53+'[1]Chiriqui 2019'!H53+'[1]Colon 2019'!H53+'[1]Herrera 2019'!H54+'[1]Coclé 2019'!H53+'[1]Los Santos 2019'!H54+'[1]Darién 2019'!H53+'[1]Panama 2019'!H53+'[1]Bocas del toro2019'!H61</f>
        <v>1125</v>
      </c>
      <c r="I19" s="30">
        <f>+[1]Verguas2019!I53+'[1]Chiriqui 2019'!I53+'[1]Colon 2019'!I53+'[1]Herrera 2019'!I54+'[1]Coclé 2019'!I53+'[1]Los Santos 2019'!I54+'[1]Darién 2019'!I53+'[1]Panama 2019'!I53+'[1]Bocas del toro2019'!I61</f>
        <v>503</v>
      </c>
      <c r="J19" s="30">
        <f>+[1]Verguas2019!J53+'[1]Chiriqui 2019'!J53+'[1]Colon 2019'!J53+'[1]Herrera 2019'!J54+'[1]Coclé 2019'!J53+'[1]Los Santos 2019'!J54+'[1]Darién 2019'!J53+'[1]Panama 2019'!J53+'[1]Bocas del toro2019'!J61</f>
        <v>622</v>
      </c>
      <c r="K19" s="30">
        <f>+[1]Verguas2019!K53+'[1]Chiriqui 2019'!K53+'[1]Colon 2019'!K53+'[1]Herrera 2019'!K54+'[1]Coclé 2019'!K53+'[1]Los Santos 2019'!K54+'[1]Darién 2019'!K53+'[1]Panama 2019'!K53+'[1]Bocas del toro2019'!K61</f>
        <v>1125</v>
      </c>
      <c r="L19" s="30">
        <f>+[1]Verguas2019!L53+'[1]Chiriqui 2019'!L53+'[1]Colon 2019'!L53+'[1]Herrera 2019'!L54+'[1]Coclé 2019'!L53+'[1]Los Santos 2019'!L54+'[1]Darién 2019'!L53+'[1]Panama 2019'!L53+'[1]Bocas del toro2019'!L61</f>
        <v>0</v>
      </c>
      <c r="M19" s="30">
        <f>+[1]Verguas2019!M53+'[1]Chiriqui 2019'!M53+'[1]Colon 2019'!M53+'[1]Herrera 2019'!M54+'[1]Coclé 2019'!M53+'[1]Los Santos 2019'!M54+'[1]Darién 2019'!M53+'[1]Panama 2019'!M53+'[1]Bocas del toro2019'!M61</f>
        <v>10</v>
      </c>
      <c r="N19" s="30">
        <f>+[1]Verguas2019!N53+'[1]Chiriqui 2019'!N53+'[1]Colon 2019'!N53+'[1]Herrera 2019'!N54+'[1]Coclé 2019'!N53+'[1]Los Santos 2019'!N54+'[1]Darién 2019'!N53+'[1]Panama 2019'!N53+'[1]Bocas del toro2019'!N61</f>
        <v>241</v>
      </c>
      <c r="O19" s="30">
        <f>+[1]Verguas2019!O53+'[1]Chiriqui 2019'!O53+'[1]Colon 2019'!O53+'[1]Herrera 2019'!O54+'[1]Coclé 2019'!O53+'[1]Los Santos 2019'!O54+'[1]Darién 2019'!O53+'[1]Panama 2019'!O53+'[1]Bocas del toro2019'!O61</f>
        <v>167</v>
      </c>
      <c r="P19" s="30">
        <f>+[1]Verguas2019!P53+'[1]Chiriqui 2019'!P53+'[1]Colon 2019'!P53+'[1]Herrera 2019'!P54+'[1]Coclé 2019'!P53+'[1]Los Santos 2019'!P54+'[1]Darién 2019'!P53+'[1]Panama 2019'!P53+'[1]Bocas del toro2019'!P61</f>
        <v>67</v>
      </c>
      <c r="Q19" s="30">
        <f>+[1]Verguas2019!Q53+'[1]Chiriqui 2019'!Q53+'[1]Colon 2019'!Q53+'[1]Herrera 2019'!Q54+'[1]Coclé 2019'!Q53+'[1]Los Santos 2019'!Q54+'[1]Darién 2019'!Q53+'[1]Panama 2019'!Q53+'[1]Bocas del toro2019'!Q61</f>
        <v>29</v>
      </c>
      <c r="R19" s="30">
        <f>+[1]Verguas2019!R53+'[1]Chiriqui 2019'!R53+'[1]Colon 2019'!R53+'[1]Herrera 2019'!R54+'[1]Coclé 2019'!R53+'[1]Los Santos 2019'!R54+'[1]Darién 2019'!R53+'[1]Panama 2019'!R53+'[1]Bocas del toro2019'!R61</f>
        <v>296</v>
      </c>
      <c r="S19" s="31">
        <f>+[1]Verguas2019!S53+'[1]Chiriqui 2019'!S53+'[1]Colon 2019'!S53+'[1]Herrera 2019'!S54+'[1]Coclé 2019'!S53+'[1]Los Santos 2019'!S54+'[1]Darién 2019'!S53+'[1]Panama 2019'!S53+'[1]Bocas del toro2019'!S61</f>
        <v>315</v>
      </c>
    </row>
    <row r="20" spans="1:19" s="10" customFormat="1" ht="19.5" hidden="1" customHeight="1" x14ac:dyDescent="0.2">
      <c r="A20" s="35" t="s">
        <v>34</v>
      </c>
      <c r="B20" s="35"/>
      <c r="C20" s="19">
        <f>+C21</f>
        <v>0</v>
      </c>
      <c r="D20" s="20">
        <f t="shared" ref="D20:S20" si="9">+D21</f>
        <v>0</v>
      </c>
      <c r="E20" s="20">
        <f t="shared" si="9"/>
        <v>0</v>
      </c>
      <c r="F20" s="20">
        <f t="shared" si="9"/>
        <v>0</v>
      </c>
      <c r="G20" s="20">
        <f t="shared" si="9"/>
        <v>0</v>
      </c>
      <c r="H20" s="20">
        <f t="shared" si="9"/>
        <v>0</v>
      </c>
      <c r="I20" s="20">
        <f t="shared" si="9"/>
        <v>0</v>
      </c>
      <c r="J20" s="20">
        <f t="shared" si="9"/>
        <v>0</v>
      </c>
      <c r="K20" s="20">
        <f t="shared" si="9"/>
        <v>0</v>
      </c>
      <c r="L20" s="20">
        <f t="shared" si="9"/>
        <v>0</v>
      </c>
      <c r="M20" s="20">
        <f t="shared" si="9"/>
        <v>0</v>
      </c>
      <c r="N20" s="20">
        <f t="shared" si="9"/>
        <v>0</v>
      </c>
      <c r="O20" s="20">
        <f t="shared" si="9"/>
        <v>0</v>
      </c>
      <c r="P20" s="20">
        <f t="shared" si="9"/>
        <v>0</v>
      </c>
      <c r="Q20" s="20">
        <f t="shared" si="9"/>
        <v>0</v>
      </c>
      <c r="R20" s="20">
        <f t="shared" si="9"/>
        <v>0</v>
      </c>
      <c r="S20" s="27">
        <f t="shared" si="9"/>
        <v>0</v>
      </c>
    </row>
    <row r="21" spans="1:19" ht="19.5" hidden="1" customHeight="1" x14ac:dyDescent="0.25">
      <c r="A21" s="36" t="s">
        <v>35</v>
      </c>
      <c r="B21" s="36"/>
      <c r="C21" s="29">
        <f>+[1]Verguas2019!C62+'[1]Bocas del toro2019'!C69</f>
        <v>0</v>
      </c>
      <c r="D21" s="30">
        <f>+[1]Verguas2019!D62+'[1]Bocas del toro2019'!D69</f>
        <v>0</v>
      </c>
      <c r="E21" s="30">
        <f>+[1]Verguas2019!E62+'[1]Bocas del toro2019'!E69</f>
        <v>0</v>
      </c>
      <c r="F21" s="30">
        <f>+[1]Verguas2019!F62+'[1]Bocas del toro2019'!F69</f>
        <v>0</v>
      </c>
      <c r="G21" s="30">
        <f>+[1]Verguas2019!G62+'[1]Bocas del toro2019'!G69</f>
        <v>0</v>
      </c>
      <c r="H21" s="30">
        <f>+[1]Verguas2019!H62+'[1]Bocas del toro2019'!H69</f>
        <v>0</v>
      </c>
      <c r="I21" s="30">
        <f>+[1]Verguas2019!I62+'[1]Bocas del toro2019'!I69</f>
        <v>0</v>
      </c>
      <c r="J21" s="30">
        <f>+[1]Verguas2019!J62+'[1]Bocas del toro2019'!J69</f>
        <v>0</v>
      </c>
      <c r="K21" s="30">
        <f>+[1]Verguas2019!K62+'[1]Bocas del toro2019'!K69</f>
        <v>0</v>
      </c>
      <c r="L21" s="30">
        <f>+[1]Verguas2019!L62+'[1]Bocas del toro2019'!L69</f>
        <v>0</v>
      </c>
      <c r="M21" s="30">
        <f>+[1]Verguas2019!M62+'[1]Bocas del toro2019'!M69</f>
        <v>0</v>
      </c>
      <c r="N21" s="30">
        <f>+[1]Verguas2019!N62+'[1]Bocas del toro2019'!N69</f>
        <v>0</v>
      </c>
      <c r="O21" s="30">
        <f>+[1]Verguas2019!O62+'[1]Bocas del toro2019'!O69</f>
        <v>0</v>
      </c>
      <c r="P21" s="30">
        <f>+[1]Verguas2019!P62+'[1]Bocas del toro2019'!P69</f>
        <v>0</v>
      </c>
      <c r="Q21" s="30">
        <f>+[1]Verguas2019!Q62+'[1]Bocas del toro2019'!Q69</f>
        <v>0</v>
      </c>
      <c r="R21" s="30">
        <f>+[1]Verguas2019!R62+'[1]Bocas del toro2019'!R69</f>
        <v>0</v>
      </c>
      <c r="S21" s="31">
        <f>+[1]Verguas2019!S62+'[1]Bocas del toro2019'!S69</f>
        <v>0</v>
      </c>
    </row>
    <row r="22" spans="1:19" ht="19.5" hidden="1" customHeight="1" x14ac:dyDescent="0.25">
      <c r="A22" s="36" t="s">
        <v>36</v>
      </c>
      <c r="B22" s="36"/>
      <c r="C22" s="29">
        <f t="shared" ref="C22:S22" si="10">+C23</f>
        <v>0</v>
      </c>
      <c r="D22" s="30">
        <f t="shared" si="10"/>
        <v>0</v>
      </c>
      <c r="E22" s="30">
        <f t="shared" si="10"/>
        <v>0</v>
      </c>
      <c r="F22" s="30">
        <f t="shared" si="10"/>
        <v>0</v>
      </c>
      <c r="G22" s="30">
        <f t="shared" si="10"/>
        <v>0</v>
      </c>
      <c r="H22" s="30">
        <f t="shared" si="10"/>
        <v>0</v>
      </c>
      <c r="I22" s="30">
        <f t="shared" si="10"/>
        <v>0</v>
      </c>
      <c r="J22" s="30">
        <f t="shared" si="10"/>
        <v>0</v>
      </c>
      <c r="K22" s="30">
        <f t="shared" si="10"/>
        <v>0</v>
      </c>
      <c r="L22" s="30">
        <f t="shared" si="10"/>
        <v>0</v>
      </c>
      <c r="M22" s="30">
        <f t="shared" si="10"/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0</v>
      </c>
      <c r="R22" s="30">
        <f t="shared" si="10"/>
        <v>0</v>
      </c>
      <c r="S22" s="37">
        <f t="shared" si="10"/>
        <v>0</v>
      </c>
    </row>
    <row r="23" spans="1:19" ht="19.5" hidden="1" customHeight="1" x14ac:dyDescent="0.25">
      <c r="A23" s="36" t="s">
        <v>36</v>
      </c>
      <c r="B23" s="36"/>
      <c r="C23" s="29">
        <f>+[1]Verguas2019!C65+'[1]Bocas del toro2019'!C72</f>
        <v>0</v>
      </c>
      <c r="D23" s="30">
        <f>+[1]Verguas2019!D65+'[1]Bocas del toro2019'!D72</f>
        <v>0</v>
      </c>
      <c r="E23" s="30">
        <f>+[1]Verguas2019!E65+'[1]Bocas del toro2019'!E72</f>
        <v>0</v>
      </c>
      <c r="F23" s="30">
        <f>+[1]Verguas2019!F65+'[1]Bocas del toro2019'!F72</f>
        <v>0</v>
      </c>
      <c r="G23" s="30">
        <f>+[1]Verguas2019!G65+'[1]Bocas del toro2019'!G72</f>
        <v>0</v>
      </c>
      <c r="H23" s="30">
        <f>+[1]Verguas2019!H65+'[1]Bocas del toro2019'!H72</f>
        <v>0</v>
      </c>
      <c r="I23" s="30">
        <f>+[1]Verguas2019!I65+'[1]Bocas del toro2019'!I72</f>
        <v>0</v>
      </c>
      <c r="J23" s="30">
        <f>+[1]Verguas2019!J65+'[1]Bocas del toro2019'!J72</f>
        <v>0</v>
      </c>
      <c r="K23" s="30">
        <f>+[1]Verguas2019!K65+'[1]Bocas del toro2019'!K72</f>
        <v>0</v>
      </c>
      <c r="L23" s="30">
        <f>+[1]Verguas2019!L65+'[1]Bocas del toro2019'!L72</f>
        <v>0</v>
      </c>
      <c r="M23" s="30">
        <f>+[1]Verguas2019!M65+'[1]Bocas del toro2019'!M72</f>
        <v>0</v>
      </c>
      <c r="N23" s="30">
        <f>+[1]Verguas2019!N65+'[1]Bocas del toro2019'!N72</f>
        <v>0</v>
      </c>
      <c r="O23" s="30">
        <f>+[1]Verguas2019!O65+'[1]Bocas del toro2019'!O72</f>
        <v>0</v>
      </c>
      <c r="P23" s="30">
        <f>+[1]Verguas2019!P65+'[1]Bocas del toro2019'!P72</f>
        <v>0</v>
      </c>
      <c r="Q23" s="30">
        <f>+[1]Verguas2019!Q65+'[1]Bocas del toro2019'!Q72</f>
        <v>0</v>
      </c>
      <c r="R23" s="30">
        <f>+[1]Verguas2019!R65+'[1]Bocas del toro2019'!R72</f>
        <v>0</v>
      </c>
      <c r="S23" s="31">
        <f>+[1]Verguas2019!S65+'[1]Bocas del toro2019'!S72</f>
        <v>0</v>
      </c>
    </row>
    <row r="24" spans="1:19" s="10" customFormat="1" ht="19.5" customHeight="1" x14ac:dyDescent="0.25">
      <c r="A24" s="32" t="s">
        <v>37</v>
      </c>
      <c r="B24" s="32"/>
      <c r="C24" s="19">
        <f>+C25</f>
        <v>2878</v>
      </c>
      <c r="D24" s="19">
        <f t="shared" ref="D24:S24" si="11">+D25</f>
        <v>1984</v>
      </c>
      <c r="E24" s="19">
        <f t="shared" si="11"/>
        <v>894</v>
      </c>
      <c r="F24" s="19">
        <f t="shared" si="11"/>
        <v>1077</v>
      </c>
      <c r="G24" s="19">
        <f t="shared" si="11"/>
        <v>1801</v>
      </c>
      <c r="H24" s="19">
        <f t="shared" si="11"/>
        <v>2878</v>
      </c>
      <c r="I24" s="19">
        <f t="shared" si="11"/>
        <v>1562</v>
      </c>
      <c r="J24" s="19">
        <f t="shared" si="11"/>
        <v>1316</v>
      </c>
      <c r="K24" s="19">
        <f t="shared" si="11"/>
        <v>2878</v>
      </c>
      <c r="L24" s="19">
        <f t="shared" si="11"/>
        <v>0</v>
      </c>
      <c r="M24" s="19">
        <f t="shared" si="11"/>
        <v>0</v>
      </c>
      <c r="N24" s="19">
        <f t="shared" si="11"/>
        <v>1314</v>
      </c>
      <c r="O24" s="19">
        <f t="shared" si="11"/>
        <v>712</v>
      </c>
      <c r="P24" s="19">
        <f t="shared" si="11"/>
        <v>317</v>
      </c>
      <c r="Q24" s="19">
        <f t="shared" si="11"/>
        <v>171</v>
      </c>
      <c r="R24" s="19">
        <f t="shared" si="11"/>
        <v>228</v>
      </c>
      <c r="S24" s="27">
        <f t="shared" si="11"/>
        <v>136</v>
      </c>
    </row>
    <row r="25" spans="1:19" ht="19.5" customHeight="1" x14ac:dyDescent="0.25">
      <c r="A25" s="33" t="s">
        <v>38</v>
      </c>
      <c r="B25" s="33"/>
      <c r="C25" s="29">
        <f>+[1]Verguas2019!C38+'[1]Chiriqui 2019'!C38+'[1]Colon 2019'!C38+'[1]Herrera 2019'!C39+'[1]Coclé 2019'!C38+'[1]Los Santos 2019'!C39+'[1]Darién 2019'!C38+'[1]Panama 2019'!C35+'[1]Bocas del toro2019'!C44</f>
        <v>2878</v>
      </c>
      <c r="D25" s="30">
        <f>+[1]Verguas2019!D38+'[1]Chiriqui 2019'!D38+'[1]Colon 2019'!D38+'[1]Herrera 2019'!D39+'[1]Coclé 2019'!D38+'[1]Los Santos 2019'!D39+'[1]Darién 2019'!D38+'[1]Panama 2019'!D35+'[1]Bocas del toro2019'!D44</f>
        <v>1984</v>
      </c>
      <c r="E25" s="30">
        <f>+[1]Verguas2019!E38+'[1]Chiriqui 2019'!E38+'[1]Colon 2019'!E38+'[1]Herrera 2019'!E39+'[1]Coclé 2019'!E38+'[1]Los Santos 2019'!E39+'[1]Darién 2019'!E38+'[1]Panama 2019'!E35+'[1]Bocas del toro2019'!E44</f>
        <v>894</v>
      </c>
      <c r="F25" s="30">
        <f>+[1]Verguas2019!F38+'[1]Chiriqui 2019'!F38+'[1]Colon 2019'!F38+'[1]Herrera 2019'!F39+'[1]Coclé 2019'!F38+'[1]Los Santos 2019'!F39+'[1]Darién 2019'!F38+'[1]Panama 2019'!F35+'[1]Bocas del toro2019'!F44</f>
        <v>1077</v>
      </c>
      <c r="G25" s="30">
        <f>+[1]Verguas2019!G38+'[1]Chiriqui 2019'!G38+'[1]Colon 2019'!G38+'[1]Herrera 2019'!G39+'[1]Coclé 2019'!G38+'[1]Los Santos 2019'!G39+'[1]Darién 2019'!G38+'[1]Panama 2019'!G35+'[1]Bocas del toro2019'!G44</f>
        <v>1801</v>
      </c>
      <c r="H25" s="30">
        <f>+[1]Verguas2019!H38+'[1]Chiriqui 2019'!H38+'[1]Colon 2019'!H38+'[1]Herrera 2019'!H39+'[1]Coclé 2019'!H38+'[1]Los Santos 2019'!H39+'[1]Darién 2019'!H38+'[1]Panama 2019'!H35+'[1]Bocas del toro2019'!H44</f>
        <v>2878</v>
      </c>
      <c r="I25" s="30">
        <f>+[1]Verguas2019!I38+'[1]Chiriqui 2019'!I38+'[1]Colon 2019'!I38+'[1]Herrera 2019'!I39+'[1]Coclé 2019'!I38+'[1]Los Santos 2019'!I39+'[1]Darién 2019'!I38+'[1]Panama 2019'!I35+'[1]Bocas del toro2019'!I44</f>
        <v>1562</v>
      </c>
      <c r="J25" s="30">
        <f>+[1]Verguas2019!J38+'[1]Chiriqui 2019'!J38+'[1]Colon 2019'!J38+'[1]Herrera 2019'!J39+'[1]Coclé 2019'!J38+'[1]Los Santos 2019'!J39+'[1]Darién 2019'!J38+'[1]Panama 2019'!J35+'[1]Bocas del toro2019'!J44</f>
        <v>1316</v>
      </c>
      <c r="K25" s="30">
        <f>+[1]Verguas2019!K38+'[1]Chiriqui 2019'!K38+'[1]Colon 2019'!K38+'[1]Herrera 2019'!K39+'[1]Coclé 2019'!K38+'[1]Los Santos 2019'!K39+'[1]Darién 2019'!K38+'[1]Panama 2019'!K35+'[1]Bocas del toro2019'!K44</f>
        <v>2878</v>
      </c>
      <c r="L25" s="30">
        <f>+[1]Verguas2019!L38+'[1]Chiriqui 2019'!L38+'[1]Colon 2019'!L38+'[1]Herrera 2019'!L39+'[1]Coclé 2019'!L38+'[1]Los Santos 2019'!L39+'[1]Darién 2019'!L38+'[1]Panama 2019'!L35+'[1]Bocas del toro2019'!L44</f>
        <v>0</v>
      </c>
      <c r="M25" s="30">
        <f>+[1]Verguas2019!M38+'[1]Chiriqui 2019'!M38+'[1]Colon 2019'!M38+'[1]Herrera 2019'!M39+'[1]Coclé 2019'!M38+'[1]Los Santos 2019'!M39+'[1]Darién 2019'!M38+'[1]Panama 2019'!M35+'[1]Bocas del toro2019'!M44</f>
        <v>0</v>
      </c>
      <c r="N25" s="30">
        <f>+[1]Verguas2019!N38+'[1]Chiriqui 2019'!N38+'[1]Colon 2019'!N38+'[1]Herrera 2019'!N39+'[1]Coclé 2019'!N38+'[1]Los Santos 2019'!N39+'[1]Darién 2019'!N38+'[1]Panama 2019'!N35+'[1]Bocas del toro2019'!N44</f>
        <v>1314</v>
      </c>
      <c r="O25" s="30">
        <f>+[1]Verguas2019!O38+'[1]Chiriqui 2019'!O38+'[1]Colon 2019'!O38+'[1]Herrera 2019'!O39+'[1]Coclé 2019'!O38+'[1]Los Santos 2019'!O39+'[1]Darién 2019'!O38+'[1]Panama 2019'!O35+'[1]Bocas del toro2019'!O44</f>
        <v>712</v>
      </c>
      <c r="P25" s="30">
        <f>+[1]Verguas2019!P38+'[1]Chiriqui 2019'!P38+'[1]Colon 2019'!P38+'[1]Herrera 2019'!P39+'[1]Coclé 2019'!P38+'[1]Los Santos 2019'!P39+'[1]Darién 2019'!P38+'[1]Panama 2019'!P35+'[1]Bocas del toro2019'!P44</f>
        <v>317</v>
      </c>
      <c r="Q25" s="30">
        <f>+[1]Verguas2019!Q38+'[1]Chiriqui 2019'!Q38+'[1]Colon 2019'!Q38+'[1]Herrera 2019'!Q39+'[1]Coclé 2019'!Q38+'[1]Los Santos 2019'!Q39+'[1]Darién 2019'!Q38+'[1]Panama 2019'!Q35+'[1]Bocas del toro2019'!Q44</f>
        <v>171</v>
      </c>
      <c r="R25" s="30">
        <f>+[1]Verguas2019!R38+'[1]Chiriqui 2019'!R38+'[1]Colon 2019'!R38+'[1]Herrera 2019'!R39+'[1]Coclé 2019'!R38+'[1]Los Santos 2019'!R39+'[1]Darién 2019'!R38+'[1]Panama 2019'!R35+'[1]Bocas del toro2019'!R44</f>
        <v>228</v>
      </c>
      <c r="S25" s="31">
        <f>+[1]Verguas2019!S38+'[1]Chiriqui 2019'!S38+'[1]Colon 2019'!S38+'[1]Herrera 2019'!S39+'[1]Coclé 2019'!S38+'[1]Los Santos 2019'!S39+'[1]Darién 2019'!S38+'[1]Panama 2019'!S35+'[1]Bocas del toro2019'!S44</f>
        <v>136</v>
      </c>
    </row>
    <row r="26" spans="1:19" s="10" customFormat="1" ht="19.5" customHeight="1" x14ac:dyDescent="0.2">
      <c r="A26" s="38" t="s">
        <v>39</v>
      </c>
      <c r="B26" s="38"/>
      <c r="C26" s="19">
        <f>+C27</f>
        <v>535</v>
      </c>
      <c r="D26" s="20">
        <f t="shared" ref="D26:S26" si="12">+D27</f>
        <v>345</v>
      </c>
      <c r="E26" s="20">
        <f t="shared" si="12"/>
        <v>190</v>
      </c>
      <c r="F26" s="20">
        <f t="shared" si="12"/>
        <v>0</v>
      </c>
      <c r="G26" s="20">
        <f t="shared" si="12"/>
        <v>535</v>
      </c>
      <c r="H26" s="20">
        <f t="shared" si="12"/>
        <v>535</v>
      </c>
      <c r="I26" s="20">
        <f t="shared" si="12"/>
        <v>216</v>
      </c>
      <c r="J26" s="20">
        <f t="shared" si="12"/>
        <v>319</v>
      </c>
      <c r="K26" s="20">
        <f t="shared" si="12"/>
        <v>535</v>
      </c>
      <c r="L26" s="20">
        <f t="shared" si="12"/>
        <v>0</v>
      </c>
      <c r="M26" s="20">
        <f t="shared" si="12"/>
        <v>3</v>
      </c>
      <c r="N26" s="20">
        <f t="shared" si="12"/>
        <v>94</v>
      </c>
      <c r="O26" s="20">
        <f t="shared" si="12"/>
        <v>115</v>
      </c>
      <c r="P26" s="20">
        <f t="shared" si="12"/>
        <v>48</v>
      </c>
      <c r="Q26" s="20">
        <f t="shared" si="12"/>
        <v>34</v>
      </c>
      <c r="R26" s="20">
        <f t="shared" si="12"/>
        <v>138</v>
      </c>
      <c r="S26" s="27">
        <f t="shared" si="12"/>
        <v>103</v>
      </c>
    </row>
    <row r="27" spans="1:19" ht="19.5" customHeight="1" x14ac:dyDescent="0.25">
      <c r="A27" s="34" t="s">
        <v>40</v>
      </c>
      <c r="B27" s="34"/>
      <c r="C27" s="29">
        <f>+[1]Verguas2019!C36+'[1]Chiriqui 2019'!C36+'[1]Colon 2019'!C36+'[1]Herrera 2019'!C37+'[1]Coclé 2019'!C36+'[1]Los Santos 2019'!C37+'[1]Darién 2019'!C36+'[1]Panama 2019'!C37+'[1]Bocas del toro2019'!C46</f>
        <v>535</v>
      </c>
      <c r="D27" s="30">
        <f>+[1]Verguas2019!D36+'[1]Chiriqui 2019'!D36+'[1]Colon 2019'!D36+'[1]Herrera 2019'!D37+'[1]Coclé 2019'!D36+'[1]Los Santos 2019'!D37+'[1]Darién 2019'!D36+'[1]Panama 2019'!D37+'[1]Bocas del toro2019'!D46</f>
        <v>345</v>
      </c>
      <c r="E27" s="30">
        <f>+[1]Verguas2019!E36+'[1]Chiriqui 2019'!E36+'[1]Colon 2019'!E36+'[1]Herrera 2019'!E37+'[1]Coclé 2019'!E36+'[1]Los Santos 2019'!E37+'[1]Darién 2019'!E36+'[1]Panama 2019'!E37+'[1]Bocas del toro2019'!E46</f>
        <v>190</v>
      </c>
      <c r="F27" s="30">
        <f>+[1]Verguas2019!F36+'[1]Chiriqui 2019'!F36+'[1]Colon 2019'!F36+'[1]Herrera 2019'!F37+'[1]Coclé 2019'!F36+'[1]Los Santos 2019'!F37+'[1]Darién 2019'!F36+'[1]Panama 2019'!F37+'[1]Bocas del toro2019'!F46</f>
        <v>0</v>
      </c>
      <c r="G27" s="30">
        <f>+[1]Verguas2019!G36+'[1]Chiriqui 2019'!G36+'[1]Colon 2019'!G36+'[1]Herrera 2019'!G37+'[1]Coclé 2019'!G36+'[1]Los Santos 2019'!G37+'[1]Darién 2019'!G36+'[1]Panama 2019'!G37+'[1]Bocas del toro2019'!G46</f>
        <v>535</v>
      </c>
      <c r="H27" s="30">
        <f>+[1]Verguas2019!H36+'[1]Chiriqui 2019'!H36+'[1]Colon 2019'!H36+'[1]Herrera 2019'!H37+'[1]Coclé 2019'!H36+'[1]Los Santos 2019'!H37+'[1]Darién 2019'!H36+'[1]Panama 2019'!H37+'[1]Bocas del toro2019'!H46</f>
        <v>535</v>
      </c>
      <c r="I27" s="30">
        <f>+[1]Verguas2019!I36+'[1]Chiriqui 2019'!I36+'[1]Colon 2019'!I36+'[1]Herrera 2019'!I37+'[1]Coclé 2019'!I36+'[1]Los Santos 2019'!I37+'[1]Darién 2019'!I36+'[1]Panama 2019'!I37+'[1]Bocas del toro2019'!I46</f>
        <v>216</v>
      </c>
      <c r="J27" s="30">
        <f>+[1]Verguas2019!J36+'[1]Chiriqui 2019'!J36+'[1]Colon 2019'!J36+'[1]Herrera 2019'!J37+'[1]Coclé 2019'!J36+'[1]Los Santos 2019'!J37+'[1]Darién 2019'!J36+'[1]Panama 2019'!J37+'[1]Bocas del toro2019'!J46</f>
        <v>319</v>
      </c>
      <c r="K27" s="30">
        <f>+[1]Verguas2019!K36+'[1]Chiriqui 2019'!K36+'[1]Colon 2019'!K36+'[1]Herrera 2019'!K37+'[1]Coclé 2019'!K36+'[1]Los Santos 2019'!K37+'[1]Darién 2019'!K36+'[1]Panama 2019'!K37+'[1]Bocas del toro2019'!K46</f>
        <v>535</v>
      </c>
      <c r="L27" s="30">
        <f>+[1]Verguas2019!L36+'[1]Chiriqui 2019'!L36+'[1]Colon 2019'!L36+'[1]Herrera 2019'!L37+'[1]Coclé 2019'!L36+'[1]Los Santos 2019'!L37+'[1]Darién 2019'!L36+'[1]Panama 2019'!L37+'[1]Bocas del toro2019'!L46</f>
        <v>0</v>
      </c>
      <c r="M27" s="30">
        <f>+[1]Verguas2019!M36+'[1]Chiriqui 2019'!M36+'[1]Colon 2019'!M36+'[1]Herrera 2019'!M37+'[1]Coclé 2019'!M36+'[1]Los Santos 2019'!M37+'[1]Darién 2019'!M36+'[1]Panama 2019'!M37+'[1]Bocas del toro2019'!M46</f>
        <v>3</v>
      </c>
      <c r="N27" s="30">
        <f>+[1]Verguas2019!N36+'[1]Chiriqui 2019'!N36+'[1]Colon 2019'!N36+'[1]Herrera 2019'!N37+'[1]Coclé 2019'!N36+'[1]Los Santos 2019'!N37+'[1]Darién 2019'!N36+'[1]Panama 2019'!N37+'[1]Bocas del toro2019'!N46</f>
        <v>94</v>
      </c>
      <c r="O27" s="30">
        <f>+[1]Verguas2019!O36+'[1]Chiriqui 2019'!O36+'[1]Colon 2019'!O36+'[1]Herrera 2019'!O37+'[1]Coclé 2019'!O36+'[1]Los Santos 2019'!O37+'[1]Darién 2019'!O36+'[1]Panama 2019'!O37+'[1]Bocas del toro2019'!O46</f>
        <v>115</v>
      </c>
      <c r="P27" s="30">
        <f>+[1]Verguas2019!P36+'[1]Chiriqui 2019'!P36+'[1]Colon 2019'!P36+'[1]Herrera 2019'!P37+'[1]Coclé 2019'!P36+'[1]Los Santos 2019'!P37+'[1]Darién 2019'!P36+'[1]Panama 2019'!P37+'[1]Bocas del toro2019'!P46</f>
        <v>48</v>
      </c>
      <c r="Q27" s="30">
        <f>+[1]Verguas2019!Q36+'[1]Chiriqui 2019'!Q36+'[1]Colon 2019'!Q36+'[1]Herrera 2019'!Q37+'[1]Coclé 2019'!Q36+'[1]Los Santos 2019'!Q37+'[1]Darién 2019'!Q36+'[1]Panama 2019'!Q37+'[1]Bocas del toro2019'!Q46</f>
        <v>34</v>
      </c>
      <c r="R27" s="30">
        <f>+[1]Verguas2019!R36+'[1]Chiriqui 2019'!R36+'[1]Colon 2019'!R36+'[1]Herrera 2019'!R37+'[1]Coclé 2019'!R36+'[1]Los Santos 2019'!R37+'[1]Darién 2019'!R36+'[1]Panama 2019'!R37+'[1]Bocas del toro2019'!R46</f>
        <v>138</v>
      </c>
      <c r="S27" s="31">
        <f>+[1]Verguas2019!S36+'[1]Chiriqui 2019'!S36+'[1]Colon 2019'!S36+'[1]Herrera 2019'!S37+'[1]Coclé 2019'!S36+'[1]Los Santos 2019'!S37+'[1]Darién 2019'!S36+'[1]Panama 2019'!S37+'[1]Bocas del toro2019'!S46</f>
        <v>103</v>
      </c>
    </row>
    <row r="28" spans="1:19" s="10" customFormat="1" ht="19.5" customHeight="1" x14ac:dyDescent="0.25">
      <c r="A28" s="39" t="s">
        <v>41</v>
      </c>
      <c r="B28" s="39"/>
      <c r="C28" s="19">
        <f>+C29</f>
        <v>4500</v>
      </c>
      <c r="D28" s="19">
        <f t="shared" ref="D28:S28" si="13">+D29</f>
        <v>3511</v>
      </c>
      <c r="E28" s="19">
        <f t="shared" si="13"/>
        <v>989</v>
      </c>
      <c r="F28" s="19">
        <f t="shared" si="13"/>
        <v>0</v>
      </c>
      <c r="G28" s="19">
        <f t="shared" si="13"/>
        <v>4500</v>
      </c>
      <c r="H28" s="19">
        <f t="shared" si="13"/>
        <v>4500</v>
      </c>
      <c r="I28" s="19">
        <f t="shared" si="13"/>
        <v>2052</v>
      </c>
      <c r="J28" s="19">
        <f t="shared" si="13"/>
        <v>2448</v>
      </c>
      <c r="K28" s="19">
        <f t="shared" si="13"/>
        <v>4500</v>
      </c>
      <c r="L28" s="19">
        <f t="shared" si="13"/>
        <v>0</v>
      </c>
      <c r="M28" s="19">
        <f t="shared" si="13"/>
        <v>196</v>
      </c>
      <c r="N28" s="19">
        <f t="shared" si="13"/>
        <v>772</v>
      </c>
      <c r="O28" s="19">
        <f t="shared" si="13"/>
        <v>433</v>
      </c>
      <c r="P28" s="19">
        <f t="shared" si="13"/>
        <v>255</v>
      </c>
      <c r="Q28" s="19">
        <f t="shared" si="13"/>
        <v>152</v>
      </c>
      <c r="R28" s="19">
        <f t="shared" si="13"/>
        <v>1515</v>
      </c>
      <c r="S28" s="27">
        <f t="shared" si="13"/>
        <v>1177</v>
      </c>
    </row>
    <row r="29" spans="1:19" ht="19.5" customHeight="1" x14ac:dyDescent="0.25">
      <c r="A29" s="33" t="s">
        <v>42</v>
      </c>
      <c r="B29" s="33"/>
      <c r="C29" s="29">
        <f>+[1]Verguas2019!C44+'[1]Chiriqui 2019'!C44+'[1]Colon 2019'!C44+'[1]Herrera 2019'!C45+'[1]Coclé 2019'!C44+'[1]Los Santos 2019'!C45+'[1]Darién 2019'!C44+'[1]Panama 2019'!C44+'[1]Bocas del toro2019'!C52</f>
        <v>4500</v>
      </c>
      <c r="D29" s="30">
        <f>+[1]Verguas2019!D44+'[1]Chiriqui 2019'!D44+'[1]Colon 2019'!D44+'[1]Herrera 2019'!D45+'[1]Coclé 2019'!D44+'[1]Los Santos 2019'!D45+'[1]Darién 2019'!D44+'[1]Panama 2019'!D44+'[1]Bocas del toro2019'!D52</f>
        <v>3511</v>
      </c>
      <c r="E29" s="30">
        <f>+[1]Verguas2019!E44+'[1]Chiriqui 2019'!E44+'[1]Colon 2019'!E44+'[1]Herrera 2019'!E45+'[1]Coclé 2019'!E44+'[1]Los Santos 2019'!E45+'[1]Darién 2019'!E44+'[1]Panama 2019'!E44+'[1]Bocas del toro2019'!E52</f>
        <v>989</v>
      </c>
      <c r="F29" s="30">
        <f>+[1]Verguas2019!F44+'[1]Chiriqui 2019'!F44+'[1]Colon 2019'!F44+'[1]Herrera 2019'!F45+'[1]Coclé 2019'!F44+'[1]Los Santos 2019'!F45+'[1]Darién 2019'!F44+'[1]Panama 2019'!F44+'[1]Bocas del toro2019'!F52</f>
        <v>0</v>
      </c>
      <c r="G29" s="30">
        <f>+[1]Verguas2019!G44+'[1]Chiriqui 2019'!G44+'[1]Colon 2019'!G44+'[1]Herrera 2019'!G45+'[1]Coclé 2019'!G44+'[1]Los Santos 2019'!G45+'[1]Darién 2019'!G44+'[1]Panama 2019'!G44+'[1]Bocas del toro2019'!G52</f>
        <v>4500</v>
      </c>
      <c r="H29" s="30">
        <f>+[1]Verguas2019!H44+'[1]Chiriqui 2019'!H44+'[1]Colon 2019'!H44+'[1]Herrera 2019'!H45+'[1]Coclé 2019'!H44+'[1]Los Santos 2019'!H45+'[1]Darién 2019'!H44+'[1]Panama 2019'!H44+'[1]Bocas del toro2019'!H52</f>
        <v>4500</v>
      </c>
      <c r="I29" s="30">
        <f>+[1]Verguas2019!I44+'[1]Chiriqui 2019'!I44+'[1]Colon 2019'!I44+'[1]Herrera 2019'!I45+'[1]Coclé 2019'!I44+'[1]Los Santos 2019'!I45+'[1]Darién 2019'!I44+'[1]Panama 2019'!I44+'[1]Bocas del toro2019'!I52</f>
        <v>2052</v>
      </c>
      <c r="J29" s="30">
        <f>+[1]Verguas2019!J44+'[1]Chiriqui 2019'!J44+'[1]Colon 2019'!J44+'[1]Herrera 2019'!J45+'[1]Coclé 2019'!J44+'[1]Los Santos 2019'!J45+'[1]Darién 2019'!J44+'[1]Panama 2019'!J44+'[1]Bocas del toro2019'!J52</f>
        <v>2448</v>
      </c>
      <c r="K29" s="30">
        <f>+[1]Verguas2019!K44+'[1]Chiriqui 2019'!K44+'[1]Colon 2019'!K44+'[1]Herrera 2019'!K45+'[1]Coclé 2019'!K44+'[1]Los Santos 2019'!K45+'[1]Darién 2019'!K44+'[1]Panama 2019'!K44+'[1]Bocas del toro2019'!K52</f>
        <v>4500</v>
      </c>
      <c r="L29" s="30">
        <f>+[1]Verguas2019!L44+'[1]Chiriqui 2019'!L44+'[1]Colon 2019'!L44+'[1]Herrera 2019'!L45+'[1]Coclé 2019'!L44+'[1]Los Santos 2019'!L45+'[1]Darién 2019'!L44+'[1]Panama 2019'!L44+'[1]Bocas del toro2019'!L52</f>
        <v>0</v>
      </c>
      <c r="M29" s="30">
        <f>+[1]Verguas2019!M44+'[1]Chiriqui 2019'!M44+'[1]Colon 2019'!M44+'[1]Herrera 2019'!M45+'[1]Coclé 2019'!M44+'[1]Los Santos 2019'!M45+'[1]Darién 2019'!M44+'[1]Panama 2019'!M44+'[1]Bocas del toro2019'!M52</f>
        <v>196</v>
      </c>
      <c r="N29" s="30">
        <f>+[1]Verguas2019!N44+'[1]Chiriqui 2019'!N44+'[1]Colon 2019'!N44+'[1]Herrera 2019'!N45+'[1]Coclé 2019'!N44+'[1]Los Santos 2019'!N45+'[1]Darién 2019'!N44+'[1]Panama 2019'!N44+'[1]Bocas del toro2019'!N52</f>
        <v>772</v>
      </c>
      <c r="O29" s="30">
        <f>+[1]Verguas2019!O44+'[1]Chiriqui 2019'!O44+'[1]Colon 2019'!O44+'[1]Herrera 2019'!O45+'[1]Coclé 2019'!O44+'[1]Los Santos 2019'!O45+'[1]Darién 2019'!O44+'[1]Panama 2019'!O44+'[1]Bocas del toro2019'!O52</f>
        <v>433</v>
      </c>
      <c r="P29" s="30">
        <f>+[1]Verguas2019!P44+'[1]Chiriqui 2019'!P44+'[1]Colon 2019'!P44+'[1]Herrera 2019'!P45+'[1]Coclé 2019'!P44+'[1]Los Santos 2019'!P45+'[1]Darién 2019'!P44+'[1]Panama 2019'!P44+'[1]Bocas del toro2019'!P52</f>
        <v>255</v>
      </c>
      <c r="Q29" s="30">
        <f>+[1]Verguas2019!Q44+'[1]Chiriqui 2019'!Q44+'[1]Colon 2019'!Q44+'[1]Herrera 2019'!Q45+'[1]Coclé 2019'!Q44+'[1]Los Santos 2019'!Q45+'[1]Darién 2019'!Q44+'[1]Panama 2019'!Q44+'[1]Bocas del toro2019'!Q52</f>
        <v>152</v>
      </c>
      <c r="R29" s="30">
        <f>+[1]Verguas2019!R44+'[1]Chiriqui 2019'!R44+'[1]Colon 2019'!R44+'[1]Herrera 2019'!R45+'[1]Coclé 2019'!R44+'[1]Los Santos 2019'!R45+'[1]Darién 2019'!R44+'[1]Panama 2019'!R44+'[1]Bocas del toro2019'!R52</f>
        <v>1515</v>
      </c>
      <c r="S29" s="31">
        <f>+[1]Verguas2019!S44+'[1]Chiriqui 2019'!S44+'[1]Colon 2019'!S44+'[1]Herrera 2019'!S45+'[1]Coclé 2019'!S44+'[1]Los Santos 2019'!S45+'[1]Darién 2019'!S44+'[1]Panama 2019'!S44+'[1]Bocas del toro2019'!S52</f>
        <v>1177</v>
      </c>
    </row>
    <row r="30" spans="1:19" s="10" customFormat="1" ht="19.5" customHeight="1" x14ac:dyDescent="0.2">
      <c r="A30" s="40" t="s">
        <v>43</v>
      </c>
      <c r="B30" s="40"/>
      <c r="C30" s="19">
        <f t="shared" ref="C30:S30" si="14">+C31+C33+C35+C37+C39+C41+C43+C45+C47+C49</f>
        <v>118520</v>
      </c>
      <c r="D30" s="20">
        <f t="shared" si="14"/>
        <v>81843</v>
      </c>
      <c r="E30" s="20">
        <f t="shared" si="14"/>
        <v>36677</v>
      </c>
      <c r="F30" s="20">
        <f t="shared" si="14"/>
        <v>4589</v>
      </c>
      <c r="G30" s="20">
        <f t="shared" si="14"/>
        <v>113931</v>
      </c>
      <c r="H30" s="20">
        <f t="shared" si="14"/>
        <v>118520</v>
      </c>
      <c r="I30" s="20">
        <f t="shared" si="14"/>
        <v>61496</v>
      </c>
      <c r="J30" s="20">
        <f t="shared" si="14"/>
        <v>57024</v>
      </c>
      <c r="K30" s="20">
        <f t="shared" si="14"/>
        <v>118520</v>
      </c>
      <c r="L30" s="20">
        <f t="shared" si="14"/>
        <v>101</v>
      </c>
      <c r="M30" s="20">
        <f t="shared" si="14"/>
        <v>12753</v>
      </c>
      <c r="N30" s="20">
        <f t="shared" si="14"/>
        <v>34193</v>
      </c>
      <c r="O30" s="20">
        <f t="shared" si="14"/>
        <v>15557</v>
      </c>
      <c r="P30" s="20">
        <f t="shared" si="14"/>
        <v>7074</v>
      </c>
      <c r="Q30" s="20">
        <f t="shared" si="14"/>
        <v>3306</v>
      </c>
      <c r="R30" s="20">
        <f t="shared" si="14"/>
        <v>24855</v>
      </c>
      <c r="S30" s="21">
        <f t="shared" si="14"/>
        <v>20681</v>
      </c>
    </row>
    <row r="31" spans="1:19" s="10" customFormat="1" ht="19.5" customHeight="1" x14ac:dyDescent="0.25">
      <c r="A31" s="32" t="s">
        <v>44</v>
      </c>
      <c r="B31" s="32"/>
      <c r="C31" s="19">
        <f>+C32</f>
        <v>3463</v>
      </c>
      <c r="D31" s="20">
        <f t="shared" ref="D31:S31" si="15">+D32</f>
        <v>2131</v>
      </c>
      <c r="E31" s="20">
        <f t="shared" si="15"/>
        <v>1332</v>
      </c>
      <c r="F31" s="20">
        <f t="shared" si="15"/>
        <v>382</v>
      </c>
      <c r="G31" s="20">
        <f t="shared" si="15"/>
        <v>3081</v>
      </c>
      <c r="H31" s="20">
        <f t="shared" si="15"/>
        <v>3463</v>
      </c>
      <c r="I31" s="20">
        <f t="shared" si="15"/>
        <v>1882</v>
      </c>
      <c r="J31" s="20">
        <f t="shared" si="15"/>
        <v>1581</v>
      </c>
      <c r="K31" s="20">
        <f t="shared" si="15"/>
        <v>3463</v>
      </c>
      <c r="L31" s="20">
        <f t="shared" si="15"/>
        <v>4</v>
      </c>
      <c r="M31" s="20">
        <f t="shared" si="15"/>
        <v>1323</v>
      </c>
      <c r="N31" s="20">
        <f t="shared" si="15"/>
        <v>1364</v>
      </c>
      <c r="O31" s="20">
        <f t="shared" si="15"/>
        <v>214</v>
      </c>
      <c r="P31" s="20">
        <f t="shared" si="15"/>
        <v>37</v>
      </c>
      <c r="Q31" s="20">
        <f t="shared" si="15"/>
        <v>10</v>
      </c>
      <c r="R31" s="20">
        <f t="shared" si="15"/>
        <v>475</v>
      </c>
      <c r="S31" s="27">
        <f t="shared" si="15"/>
        <v>36</v>
      </c>
    </row>
    <row r="32" spans="1:19" ht="19.5" customHeight="1" x14ac:dyDescent="0.25">
      <c r="A32" s="34" t="s">
        <v>45</v>
      </c>
      <c r="B32" s="34"/>
      <c r="C32" s="29">
        <f>+[1]Verguas2019!C29+'[1]Chiriqui 2019'!C29+'[1]Colon 2019'!C29+'[1]Herrera 2019'!C30+'[1]Coclé 2019'!C29+'[1]Los Santos 2019'!C30+'[1]Darién 2019'!C29+'[1]Panama 2019'!C26+'[1]Bocas del toro2019'!C35</f>
        <v>3463</v>
      </c>
      <c r="D32" s="30">
        <f>+[1]Verguas2019!D29+'[1]Chiriqui 2019'!D29+'[1]Colon 2019'!D29+'[1]Herrera 2019'!D30+'[1]Coclé 2019'!D29+'[1]Los Santos 2019'!D30+'[1]Darién 2019'!D29+'[1]Panama 2019'!D26+'[1]Bocas del toro2019'!D35</f>
        <v>2131</v>
      </c>
      <c r="E32" s="30">
        <f>+[1]Verguas2019!E29+'[1]Chiriqui 2019'!E29+'[1]Colon 2019'!E29+'[1]Herrera 2019'!E30+'[1]Coclé 2019'!E29+'[1]Los Santos 2019'!E30+'[1]Darién 2019'!E29+'[1]Panama 2019'!E26+'[1]Bocas del toro2019'!E35</f>
        <v>1332</v>
      </c>
      <c r="F32" s="30">
        <f>+[1]Verguas2019!F29+'[1]Chiriqui 2019'!F29+'[1]Colon 2019'!F29+'[1]Herrera 2019'!F30+'[1]Coclé 2019'!F29+'[1]Los Santos 2019'!F30+'[1]Darién 2019'!F29+'[1]Panama 2019'!F26+'[1]Bocas del toro2019'!F35</f>
        <v>382</v>
      </c>
      <c r="G32" s="30">
        <f>+[1]Verguas2019!G29+'[1]Chiriqui 2019'!G29+'[1]Colon 2019'!G29+'[1]Herrera 2019'!G30+'[1]Coclé 2019'!G29+'[1]Los Santos 2019'!G30+'[1]Darién 2019'!G29+'[1]Panama 2019'!G26+'[1]Bocas del toro2019'!G35</f>
        <v>3081</v>
      </c>
      <c r="H32" s="30">
        <f>+[1]Verguas2019!H29+'[1]Chiriqui 2019'!H29+'[1]Colon 2019'!H29+'[1]Herrera 2019'!H30+'[1]Coclé 2019'!H29+'[1]Los Santos 2019'!H30+'[1]Darién 2019'!H29+'[1]Panama 2019'!H26+'[1]Bocas del toro2019'!H35</f>
        <v>3463</v>
      </c>
      <c r="I32" s="30">
        <f>+[1]Verguas2019!I29+'[1]Chiriqui 2019'!I29+'[1]Colon 2019'!I29+'[1]Herrera 2019'!I30+'[1]Coclé 2019'!I29+'[1]Los Santos 2019'!I30+'[1]Darién 2019'!I29+'[1]Panama 2019'!I26+'[1]Bocas del toro2019'!I35</f>
        <v>1882</v>
      </c>
      <c r="J32" s="30">
        <f>+[1]Verguas2019!J29+'[1]Chiriqui 2019'!J29+'[1]Colon 2019'!J29+'[1]Herrera 2019'!J30+'[1]Coclé 2019'!J29+'[1]Los Santos 2019'!J30+'[1]Darién 2019'!J29+'[1]Panama 2019'!J26+'[1]Bocas del toro2019'!J35</f>
        <v>1581</v>
      </c>
      <c r="K32" s="30">
        <f>+[1]Verguas2019!K29+'[1]Chiriqui 2019'!K29+'[1]Colon 2019'!K29+'[1]Herrera 2019'!K30+'[1]Coclé 2019'!K29+'[1]Los Santos 2019'!K30+'[1]Darién 2019'!K29+'[1]Panama 2019'!K26+'[1]Bocas del toro2019'!K35</f>
        <v>3463</v>
      </c>
      <c r="L32" s="30">
        <f>+[1]Verguas2019!L29+'[1]Chiriqui 2019'!L29+'[1]Colon 2019'!L29+'[1]Herrera 2019'!L30+'[1]Coclé 2019'!L29+'[1]Los Santos 2019'!L30+'[1]Darién 2019'!L29+'[1]Panama 2019'!L26+'[1]Bocas del toro2019'!L35</f>
        <v>4</v>
      </c>
      <c r="M32" s="30">
        <f>+[1]Verguas2019!M29+'[1]Chiriqui 2019'!M29+'[1]Colon 2019'!M29+'[1]Herrera 2019'!M30+'[1]Coclé 2019'!M29+'[1]Los Santos 2019'!M30+'[1]Darién 2019'!M29+'[1]Panama 2019'!M26+'[1]Bocas del toro2019'!M35</f>
        <v>1323</v>
      </c>
      <c r="N32" s="30">
        <f>+[1]Verguas2019!N29+'[1]Chiriqui 2019'!N29+'[1]Colon 2019'!N29+'[1]Herrera 2019'!N30+'[1]Coclé 2019'!N29+'[1]Los Santos 2019'!N30+'[1]Darién 2019'!N29+'[1]Panama 2019'!N26+'[1]Bocas del toro2019'!N35</f>
        <v>1364</v>
      </c>
      <c r="O32" s="30">
        <f>+[1]Verguas2019!O29+'[1]Chiriqui 2019'!O29+'[1]Colon 2019'!O29+'[1]Herrera 2019'!O30+'[1]Coclé 2019'!O29+'[1]Los Santos 2019'!O30+'[1]Darién 2019'!O29+'[1]Panama 2019'!O26+'[1]Bocas del toro2019'!O35</f>
        <v>214</v>
      </c>
      <c r="P32" s="30">
        <f>+[1]Verguas2019!P29+'[1]Chiriqui 2019'!P29+'[1]Colon 2019'!P29+'[1]Herrera 2019'!P30+'[1]Coclé 2019'!P29+'[1]Los Santos 2019'!P30+'[1]Darién 2019'!P29+'[1]Panama 2019'!P26+'[1]Bocas del toro2019'!P35</f>
        <v>37</v>
      </c>
      <c r="Q32" s="30">
        <f>+[1]Verguas2019!Q29+'[1]Chiriqui 2019'!Q29+'[1]Colon 2019'!Q29+'[1]Herrera 2019'!Q30+'[1]Coclé 2019'!Q29+'[1]Los Santos 2019'!Q30+'[1]Darién 2019'!Q29+'[1]Panama 2019'!Q26+'[1]Bocas del toro2019'!Q35</f>
        <v>10</v>
      </c>
      <c r="R32" s="30">
        <f>+[1]Verguas2019!R29+'[1]Chiriqui 2019'!R29+'[1]Colon 2019'!R29+'[1]Herrera 2019'!R30+'[1]Coclé 2019'!R29+'[1]Los Santos 2019'!R30+'[1]Darién 2019'!R29+'[1]Panama 2019'!R26+'[1]Bocas del toro2019'!R35</f>
        <v>475</v>
      </c>
      <c r="S32" s="31">
        <f>+[1]Verguas2019!S29+'[1]Chiriqui 2019'!S29+'[1]Colon 2019'!S29+'[1]Herrera 2019'!S30+'[1]Coclé 2019'!S29+'[1]Los Santos 2019'!S30+'[1]Darién 2019'!S29+'[1]Panama 2019'!S26+'[1]Bocas del toro2019'!S35</f>
        <v>36</v>
      </c>
    </row>
    <row r="33" spans="1:19" s="10" customFormat="1" ht="19.5" customHeight="1" x14ac:dyDescent="0.25">
      <c r="A33" s="32" t="s">
        <v>46</v>
      </c>
      <c r="B33" s="32"/>
      <c r="C33" s="19">
        <f>+C34</f>
        <v>67558</v>
      </c>
      <c r="D33" s="19">
        <f t="shared" ref="D33:S33" si="16">+D34+D53</f>
        <v>45737</v>
      </c>
      <c r="E33" s="19">
        <f t="shared" si="16"/>
        <v>21821</v>
      </c>
      <c r="F33" s="19">
        <f t="shared" si="16"/>
        <v>1667</v>
      </c>
      <c r="G33" s="19">
        <f t="shared" si="16"/>
        <v>65891</v>
      </c>
      <c r="H33" s="19">
        <f t="shared" si="16"/>
        <v>67558</v>
      </c>
      <c r="I33" s="19">
        <f t="shared" si="16"/>
        <v>32442</v>
      </c>
      <c r="J33" s="19">
        <f t="shared" si="16"/>
        <v>35116</v>
      </c>
      <c r="K33" s="19">
        <f t="shared" si="16"/>
        <v>67558</v>
      </c>
      <c r="L33" s="19">
        <f t="shared" si="16"/>
        <v>26</v>
      </c>
      <c r="M33" s="19">
        <f t="shared" si="16"/>
        <v>8188</v>
      </c>
      <c r="N33" s="19">
        <f t="shared" si="16"/>
        <v>14669</v>
      </c>
      <c r="O33" s="19">
        <f t="shared" si="16"/>
        <v>6973</v>
      </c>
      <c r="P33" s="19">
        <f t="shared" si="16"/>
        <v>4473</v>
      </c>
      <c r="Q33" s="19">
        <f t="shared" si="16"/>
        <v>2493</v>
      </c>
      <c r="R33" s="19">
        <f t="shared" si="16"/>
        <v>16100</v>
      </c>
      <c r="S33" s="27">
        <f t="shared" si="16"/>
        <v>14636</v>
      </c>
    </row>
    <row r="34" spans="1:19" ht="19.5" customHeight="1" x14ac:dyDescent="0.25">
      <c r="A34" s="41" t="s">
        <v>47</v>
      </c>
      <c r="B34" s="41"/>
      <c r="C34" s="29">
        <f>+[1]Verguas2019!C11+'[1]Chiriqui 2019'!C11+'[1]Colon 2019'!C11+'[1]Herrera 2019'!C12+'[1]Coclé 2019'!C11+'[1]Los Santos 2019'!C12+'[1]Darién 2019'!C11+'[1]Panama 2019'!C11+'[1]Bocas del toro2019'!C12</f>
        <v>67558</v>
      </c>
      <c r="D34" s="30">
        <f>+[1]Verguas2019!D11+'[1]Chiriqui 2019'!D11+'[1]Colon 2019'!D11+'[1]Herrera 2019'!D12+'[1]Coclé 2019'!D11+'[1]Los Santos 2019'!D12+'[1]Darién 2019'!D11+'[1]Panama 2019'!D11+'[1]Bocas del toro2019'!D12</f>
        <v>45737</v>
      </c>
      <c r="E34" s="30">
        <f>+[1]Verguas2019!E11+'[1]Chiriqui 2019'!E11+'[1]Colon 2019'!E11+'[1]Herrera 2019'!E12+'[1]Coclé 2019'!E11+'[1]Los Santos 2019'!E12+'[1]Darién 2019'!E11+'[1]Panama 2019'!E11+'[1]Bocas del toro2019'!E12</f>
        <v>21821</v>
      </c>
      <c r="F34" s="30">
        <f>+[1]Verguas2019!F11+'[1]Chiriqui 2019'!F11+'[1]Colon 2019'!F11+'[1]Herrera 2019'!F12+'[1]Coclé 2019'!F11+'[1]Los Santos 2019'!F12+'[1]Darién 2019'!F11+'[1]Panama 2019'!F11+'[1]Bocas del toro2019'!F12</f>
        <v>1667</v>
      </c>
      <c r="G34" s="30">
        <f>+[1]Verguas2019!G11+'[1]Chiriqui 2019'!G11+'[1]Colon 2019'!G11+'[1]Herrera 2019'!G12+'[1]Coclé 2019'!G11+'[1]Los Santos 2019'!G12+'[1]Darién 2019'!G11+'[1]Panama 2019'!G11+'[1]Bocas del toro2019'!G12</f>
        <v>65891</v>
      </c>
      <c r="H34" s="30">
        <f>+[1]Verguas2019!H11+'[1]Chiriqui 2019'!H11+'[1]Colon 2019'!H11+'[1]Herrera 2019'!H12+'[1]Coclé 2019'!H11+'[1]Los Santos 2019'!H12+'[1]Darién 2019'!H11+'[1]Panama 2019'!H11+'[1]Bocas del toro2019'!H12</f>
        <v>67558</v>
      </c>
      <c r="I34" s="30">
        <f>+[1]Verguas2019!I11+'[1]Chiriqui 2019'!I11+'[1]Colon 2019'!I11+'[1]Herrera 2019'!I12+'[1]Coclé 2019'!I11+'[1]Los Santos 2019'!I12+'[1]Darién 2019'!I11+'[1]Panama 2019'!I11+'[1]Bocas del toro2019'!I12</f>
        <v>32442</v>
      </c>
      <c r="J34" s="30">
        <f>+[1]Verguas2019!J11+'[1]Chiriqui 2019'!J11+'[1]Colon 2019'!J11+'[1]Herrera 2019'!J12+'[1]Coclé 2019'!J11+'[1]Los Santos 2019'!J12+'[1]Darién 2019'!J11+'[1]Panama 2019'!J11+'[1]Bocas del toro2019'!J12</f>
        <v>35116</v>
      </c>
      <c r="K34" s="30">
        <f>+[1]Verguas2019!K11+'[1]Chiriqui 2019'!K11+'[1]Colon 2019'!K11+'[1]Herrera 2019'!K12+'[1]Coclé 2019'!K11+'[1]Los Santos 2019'!K12+'[1]Darién 2019'!K11+'[1]Panama 2019'!K11+'[1]Bocas del toro2019'!K12</f>
        <v>67558</v>
      </c>
      <c r="L34" s="30">
        <f>+[1]Verguas2019!L11+'[1]Chiriqui 2019'!L11+'[1]Colon 2019'!L11+'[1]Herrera 2019'!L12+'[1]Coclé 2019'!L11+'[1]Los Santos 2019'!L12+'[1]Darién 2019'!L11+'[1]Panama 2019'!L11+'[1]Bocas del toro2019'!L12</f>
        <v>26</v>
      </c>
      <c r="M34" s="30">
        <f>+[1]Verguas2019!M11+'[1]Chiriqui 2019'!M11+'[1]Colon 2019'!M11+'[1]Herrera 2019'!M12+'[1]Coclé 2019'!M11+'[1]Los Santos 2019'!M12+'[1]Darién 2019'!M11+'[1]Panama 2019'!M11+'[1]Bocas del toro2019'!M12</f>
        <v>8188</v>
      </c>
      <c r="N34" s="30">
        <f>+[1]Verguas2019!N11+'[1]Chiriqui 2019'!N11+'[1]Colon 2019'!N11+'[1]Herrera 2019'!N12+'[1]Coclé 2019'!N11+'[1]Los Santos 2019'!N12+'[1]Darién 2019'!N11+'[1]Panama 2019'!N11+'[1]Bocas del toro2019'!N12</f>
        <v>14669</v>
      </c>
      <c r="O34" s="30">
        <f>+[1]Verguas2019!O11+'[1]Chiriqui 2019'!O11+'[1]Colon 2019'!O11+'[1]Herrera 2019'!O12+'[1]Coclé 2019'!O11+'[1]Los Santos 2019'!O12+'[1]Darién 2019'!O11+'[1]Panama 2019'!O11+'[1]Bocas del toro2019'!O12</f>
        <v>6973</v>
      </c>
      <c r="P34" s="30">
        <f>+[1]Verguas2019!P11+'[1]Chiriqui 2019'!P11+'[1]Colon 2019'!P11+'[1]Herrera 2019'!P12+'[1]Coclé 2019'!P11+'[1]Los Santos 2019'!P12+'[1]Darién 2019'!P11+'[1]Panama 2019'!P11+'[1]Bocas del toro2019'!P12</f>
        <v>4473</v>
      </c>
      <c r="Q34" s="30">
        <f>+[1]Verguas2019!Q11+'[1]Chiriqui 2019'!Q11+'[1]Colon 2019'!Q11+'[1]Herrera 2019'!Q12+'[1]Coclé 2019'!Q11+'[1]Los Santos 2019'!Q12+'[1]Darién 2019'!Q11+'[1]Panama 2019'!Q11+'[1]Bocas del toro2019'!Q12</f>
        <v>2493</v>
      </c>
      <c r="R34" s="30">
        <f>+[1]Verguas2019!R11+'[1]Chiriqui 2019'!R11+'[1]Colon 2019'!R11+'[1]Herrera 2019'!R12+'[1]Coclé 2019'!R11+'[1]Los Santos 2019'!R12+'[1]Darién 2019'!R11+'[1]Panama 2019'!R11+'[1]Bocas del toro2019'!R12</f>
        <v>16100</v>
      </c>
      <c r="S34" s="31">
        <f>+[1]Verguas2019!S11+'[1]Chiriqui 2019'!S11+'[1]Colon 2019'!S11+'[1]Herrera 2019'!S12+'[1]Coclé 2019'!S11+'[1]Los Santos 2019'!S12+'[1]Darién 2019'!S11+'[1]Panama 2019'!S11+'[1]Bocas del toro2019'!S12</f>
        <v>14636</v>
      </c>
    </row>
    <row r="35" spans="1:19" s="10" customFormat="1" ht="19.5" customHeight="1" x14ac:dyDescent="0.2">
      <c r="A35" s="38" t="s">
        <v>48</v>
      </c>
      <c r="B35" s="38"/>
      <c r="C35" s="42">
        <f>+C36</f>
        <v>7510</v>
      </c>
      <c r="D35" s="42">
        <f t="shared" ref="D35:S35" si="17">+D36</f>
        <v>4967</v>
      </c>
      <c r="E35" s="42">
        <f t="shared" si="17"/>
        <v>2543</v>
      </c>
      <c r="F35" s="42">
        <f t="shared" si="17"/>
        <v>905</v>
      </c>
      <c r="G35" s="42">
        <f t="shared" si="17"/>
        <v>6605</v>
      </c>
      <c r="H35" s="42">
        <f t="shared" si="17"/>
        <v>7510</v>
      </c>
      <c r="I35" s="42">
        <f t="shared" si="17"/>
        <v>4854</v>
      </c>
      <c r="J35" s="42">
        <f t="shared" si="17"/>
        <v>2656</v>
      </c>
      <c r="K35" s="42">
        <f t="shared" si="17"/>
        <v>7510</v>
      </c>
      <c r="L35" s="42">
        <f t="shared" si="17"/>
        <v>68</v>
      </c>
      <c r="M35" s="42">
        <f t="shared" si="17"/>
        <v>720</v>
      </c>
      <c r="N35" s="42">
        <f t="shared" si="17"/>
        <v>4027</v>
      </c>
      <c r="O35" s="42">
        <f t="shared" si="17"/>
        <v>1805</v>
      </c>
      <c r="P35" s="42">
        <f t="shared" si="17"/>
        <v>219</v>
      </c>
      <c r="Q35" s="42">
        <f t="shared" si="17"/>
        <v>43</v>
      </c>
      <c r="R35" s="42">
        <f t="shared" si="17"/>
        <v>570</v>
      </c>
      <c r="S35" s="43">
        <f t="shared" si="17"/>
        <v>58</v>
      </c>
    </row>
    <row r="36" spans="1:19" ht="19.5" customHeight="1" x14ac:dyDescent="0.25">
      <c r="A36" s="34" t="s">
        <v>49</v>
      </c>
      <c r="B36" s="34"/>
      <c r="C36" s="29">
        <f>+[1]Verguas2019!C14+'[1]Chiriqui 2019'!C14+'[1]Colon 2019'!C14+'[1]Herrera 2019'!C15+'[1]Coclé 2019'!C14+'[1]Los Santos 2019'!C15+'[1]Darién 2019'!C14+'[1]Bocas del toro2019'!C20</f>
        <v>7510</v>
      </c>
      <c r="D36" s="30">
        <f>+[1]Verguas2019!D14+'[1]Chiriqui 2019'!D14+'[1]Colon 2019'!D14+'[1]Herrera 2019'!D15+'[1]Coclé 2019'!D14+'[1]Los Santos 2019'!D15+'[1]Darién 2019'!D14+'[1]Bocas del toro2019'!D20</f>
        <v>4967</v>
      </c>
      <c r="E36" s="30">
        <f>+[1]Verguas2019!E14+'[1]Chiriqui 2019'!E14+'[1]Colon 2019'!E14+'[1]Herrera 2019'!E15+'[1]Coclé 2019'!E14+'[1]Los Santos 2019'!E15+'[1]Darién 2019'!E14+'[1]Bocas del toro2019'!E20</f>
        <v>2543</v>
      </c>
      <c r="F36" s="30">
        <f>+[1]Verguas2019!F14+'[1]Chiriqui 2019'!F14+'[1]Colon 2019'!F14+'[1]Herrera 2019'!F15+'[1]Coclé 2019'!F14+'[1]Los Santos 2019'!F15+'[1]Darién 2019'!F14+'[1]Bocas del toro2019'!F20</f>
        <v>905</v>
      </c>
      <c r="G36" s="30">
        <f>+[1]Verguas2019!G14+'[1]Chiriqui 2019'!G14+'[1]Colon 2019'!G14+'[1]Herrera 2019'!G15+'[1]Coclé 2019'!G14+'[1]Los Santos 2019'!G15+'[1]Darién 2019'!G14+'[1]Bocas del toro2019'!G20</f>
        <v>6605</v>
      </c>
      <c r="H36" s="30">
        <f>+[1]Verguas2019!H14+'[1]Chiriqui 2019'!H14+'[1]Colon 2019'!H14+'[1]Herrera 2019'!H15+'[1]Coclé 2019'!H14+'[1]Los Santos 2019'!H15+'[1]Darién 2019'!H14+'[1]Bocas del toro2019'!H20</f>
        <v>7510</v>
      </c>
      <c r="I36" s="30">
        <f>+[1]Verguas2019!I14+'[1]Chiriqui 2019'!I14+'[1]Colon 2019'!I14+'[1]Herrera 2019'!I15+'[1]Coclé 2019'!I14+'[1]Los Santos 2019'!I15+'[1]Darién 2019'!I14+'[1]Bocas del toro2019'!I20</f>
        <v>4854</v>
      </c>
      <c r="J36" s="30">
        <f>+[1]Verguas2019!J14+'[1]Chiriqui 2019'!J14+'[1]Colon 2019'!J14+'[1]Herrera 2019'!J15+'[1]Coclé 2019'!J14+'[1]Los Santos 2019'!J15+'[1]Darién 2019'!J14+'[1]Bocas del toro2019'!J20</f>
        <v>2656</v>
      </c>
      <c r="K36" s="30">
        <f>+[1]Verguas2019!K14+'[1]Chiriqui 2019'!K14+'[1]Colon 2019'!K14+'[1]Herrera 2019'!K15+'[1]Coclé 2019'!K14+'[1]Los Santos 2019'!K15+'[1]Darién 2019'!K14+'[1]Bocas del toro2019'!K20</f>
        <v>7510</v>
      </c>
      <c r="L36" s="30">
        <f>+[1]Verguas2019!L14+'[1]Chiriqui 2019'!L14+'[1]Colon 2019'!L14+'[1]Herrera 2019'!L15+'[1]Coclé 2019'!L14+'[1]Los Santos 2019'!L15+'[1]Darién 2019'!L14+'[1]Bocas del toro2019'!L20</f>
        <v>68</v>
      </c>
      <c r="M36" s="30">
        <f>+[1]Verguas2019!M14+'[1]Chiriqui 2019'!M14+'[1]Colon 2019'!M14+'[1]Herrera 2019'!M15+'[1]Coclé 2019'!M14+'[1]Los Santos 2019'!M15+'[1]Darién 2019'!M14+'[1]Bocas del toro2019'!M20</f>
        <v>720</v>
      </c>
      <c r="N36" s="30">
        <f>+[1]Verguas2019!N14+'[1]Chiriqui 2019'!N14+'[1]Colon 2019'!N14+'[1]Herrera 2019'!N15+'[1]Coclé 2019'!N14+'[1]Los Santos 2019'!N15+'[1]Darién 2019'!N14+'[1]Bocas del toro2019'!N20</f>
        <v>4027</v>
      </c>
      <c r="O36" s="30">
        <f>+[1]Verguas2019!O14+'[1]Chiriqui 2019'!O14+'[1]Colon 2019'!O14+'[1]Herrera 2019'!O15+'[1]Coclé 2019'!O14+'[1]Los Santos 2019'!O15+'[1]Darién 2019'!O14+'[1]Bocas del toro2019'!O20</f>
        <v>1805</v>
      </c>
      <c r="P36" s="30">
        <f>+[1]Verguas2019!P14+'[1]Chiriqui 2019'!P14+'[1]Colon 2019'!P14+'[1]Herrera 2019'!P15+'[1]Coclé 2019'!P14+'[1]Los Santos 2019'!P15+'[1]Darién 2019'!P14+'[1]Bocas del toro2019'!P20</f>
        <v>219</v>
      </c>
      <c r="Q36" s="30">
        <f>+[1]Verguas2019!Q14+'[1]Chiriqui 2019'!Q14+'[1]Colon 2019'!Q14+'[1]Herrera 2019'!Q15+'[1]Coclé 2019'!Q14+'[1]Los Santos 2019'!Q15+'[1]Darién 2019'!Q14+'[1]Bocas del toro2019'!Q20</f>
        <v>43</v>
      </c>
      <c r="R36" s="30">
        <f>+[1]Verguas2019!R14+'[1]Chiriqui 2019'!R14+'[1]Colon 2019'!R14+'[1]Herrera 2019'!R15+'[1]Coclé 2019'!R14+'[1]Los Santos 2019'!R15+'[1]Darién 2019'!R14+'[1]Bocas del toro2019'!R20</f>
        <v>570</v>
      </c>
      <c r="S36" s="31">
        <f>+[1]Verguas2019!S14+'[1]Chiriqui 2019'!S14+'[1]Colon 2019'!S14+'[1]Herrera 2019'!S15+'[1]Coclé 2019'!S14+'[1]Los Santos 2019'!S15+'[1]Darién 2019'!S14+'[1]Bocas del toro2019'!S20</f>
        <v>58</v>
      </c>
    </row>
    <row r="37" spans="1:19" s="10" customFormat="1" ht="19.5" customHeight="1" x14ac:dyDescent="0.2">
      <c r="A37" s="25" t="s">
        <v>50</v>
      </c>
      <c r="B37" s="44"/>
      <c r="C37" s="19">
        <f>+C38</f>
        <v>2195</v>
      </c>
      <c r="D37" s="19">
        <f t="shared" ref="D37:S37" si="18">+D38+D57</f>
        <v>1584</v>
      </c>
      <c r="E37" s="19">
        <f t="shared" si="18"/>
        <v>611</v>
      </c>
      <c r="F37" s="19">
        <f t="shared" si="18"/>
        <v>0</v>
      </c>
      <c r="G37" s="19">
        <f t="shared" si="18"/>
        <v>2195</v>
      </c>
      <c r="H37" s="19">
        <f t="shared" si="18"/>
        <v>2195</v>
      </c>
      <c r="I37" s="19">
        <f t="shared" si="18"/>
        <v>865</v>
      </c>
      <c r="J37" s="19">
        <f t="shared" si="18"/>
        <v>1330</v>
      </c>
      <c r="K37" s="19">
        <f t="shared" si="18"/>
        <v>2195</v>
      </c>
      <c r="L37" s="19">
        <f t="shared" si="18"/>
        <v>0</v>
      </c>
      <c r="M37" s="19">
        <f t="shared" si="18"/>
        <v>37</v>
      </c>
      <c r="N37" s="19">
        <f t="shared" si="18"/>
        <v>336</v>
      </c>
      <c r="O37" s="19">
        <f t="shared" si="18"/>
        <v>234</v>
      </c>
      <c r="P37" s="19">
        <f t="shared" si="18"/>
        <v>170</v>
      </c>
      <c r="Q37" s="19">
        <f t="shared" si="18"/>
        <v>64</v>
      </c>
      <c r="R37" s="19">
        <f t="shared" si="18"/>
        <v>707</v>
      </c>
      <c r="S37" s="27">
        <f t="shared" si="18"/>
        <v>647</v>
      </c>
    </row>
    <row r="38" spans="1:19" ht="19.5" customHeight="1" x14ac:dyDescent="0.25">
      <c r="A38" s="34" t="s">
        <v>51</v>
      </c>
      <c r="B38" s="34"/>
      <c r="C38" s="29">
        <f>+[1]Verguas2019!C26+'[1]Chiriqui 2019'!C26+'[1]Colon 2019'!C26+'[1]Herrera 2019'!C27+'[1]Coclé 2019'!C26+'[1]Los Santos 2019'!C27+'[1]Darién 2019'!C26+'[1]Panama 2019'!C23+'[1]Bocas del toro2019'!C32</f>
        <v>2195</v>
      </c>
      <c r="D38" s="30">
        <f>+[1]Verguas2019!D26+'[1]Chiriqui 2019'!D26+'[1]Colon 2019'!D26+'[1]Herrera 2019'!D27+'[1]Coclé 2019'!D26+'[1]Los Santos 2019'!D27+'[1]Darién 2019'!D26+'[1]Panama 2019'!D23+'[1]Bocas del toro2019'!D32</f>
        <v>1584</v>
      </c>
      <c r="E38" s="30">
        <f>+[1]Verguas2019!E26+'[1]Chiriqui 2019'!E26+'[1]Colon 2019'!E26+'[1]Herrera 2019'!E27+'[1]Coclé 2019'!E26+'[1]Los Santos 2019'!E27+'[1]Darién 2019'!E26+'[1]Panama 2019'!E23+'[1]Bocas del toro2019'!E32</f>
        <v>611</v>
      </c>
      <c r="F38" s="30">
        <f>+[1]Verguas2019!F26+'[1]Chiriqui 2019'!F26+'[1]Colon 2019'!F26+'[1]Herrera 2019'!F27+'[1]Coclé 2019'!F26+'[1]Los Santos 2019'!F27+'[1]Darién 2019'!F26+'[1]Panama 2019'!F23+'[1]Bocas del toro2019'!F32</f>
        <v>0</v>
      </c>
      <c r="G38" s="30">
        <f>+[1]Verguas2019!G26+'[1]Chiriqui 2019'!G26+'[1]Colon 2019'!G26+'[1]Herrera 2019'!G27+'[1]Coclé 2019'!G26+'[1]Los Santos 2019'!G27+'[1]Darién 2019'!G26+'[1]Panama 2019'!G23+'[1]Bocas del toro2019'!G32</f>
        <v>2195</v>
      </c>
      <c r="H38" s="30">
        <f>+[1]Verguas2019!H26+'[1]Chiriqui 2019'!H26+'[1]Colon 2019'!H26+'[1]Herrera 2019'!H27+'[1]Coclé 2019'!H26+'[1]Los Santos 2019'!H27+'[1]Darién 2019'!H26+'[1]Panama 2019'!H23+'[1]Bocas del toro2019'!H32</f>
        <v>2195</v>
      </c>
      <c r="I38" s="30">
        <f>+[1]Verguas2019!I26+'[1]Chiriqui 2019'!I26+'[1]Colon 2019'!I26+'[1]Herrera 2019'!I27+'[1]Coclé 2019'!I26+'[1]Los Santos 2019'!I27+'[1]Darién 2019'!I26+'[1]Panama 2019'!I23+'[1]Bocas del toro2019'!I32</f>
        <v>865</v>
      </c>
      <c r="J38" s="30">
        <f>+[1]Verguas2019!J26+'[1]Chiriqui 2019'!J26+'[1]Colon 2019'!J26+'[1]Herrera 2019'!J27+'[1]Coclé 2019'!J26+'[1]Los Santos 2019'!J27+'[1]Darién 2019'!J26+'[1]Panama 2019'!J23+'[1]Bocas del toro2019'!J32</f>
        <v>1330</v>
      </c>
      <c r="K38" s="30">
        <f>+[1]Verguas2019!K26+'[1]Chiriqui 2019'!K26+'[1]Colon 2019'!K26+'[1]Herrera 2019'!K27+'[1]Coclé 2019'!K26+'[1]Los Santos 2019'!K27+'[1]Darién 2019'!K26+'[1]Panama 2019'!K23+'[1]Bocas del toro2019'!K32</f>
        <v>2195</v>
      </c>
      <c r="L38" s="30">
        <f>+[1]Verguas2019!L26+'[1]Chiriqui 2019'!L26+'[1]Colon 2019'!L26+'[1]Herrera 2019'!L27+'[1]Coclé 2019'!L26+'[1]Los Santos 2019'!L27+'[1]Darién 2019'!L26+'[1]Panama 2019'!L23+'[1]Bocas del toro2019'!L32</f>
        <v>0</v>
      </c>
      <c r="M38" s="30">
        <f>+[1]Verguas2019!M26+'[1]Chiriqui 2019'!M26+'[1]Colon 2019'!M26+'[1]Herrera 2019'!M27+'[1]Coclé 2019'!M26+'[1]Los Santos 2019'!M27+'[1]Darién 2019'!M26+'[1]Panama 2019'!M23+'[1]Bocas del toro2019'!M32</f>
        <v>37</v>
      </c>
      <c r="N38" s="30">
        <f>+[1]Verguas2019!N26+'[1]Chiriqui 2019'!N26+'[1]Colon 2019'!N26+'[1]Herrera 2019'!N27+'[1]Coclé 2019'!N26+'[1]Los Santos 2019'!N27+'[1]Darién 2019'!N26+'[1]Panama 2019'!N23+'[1]Bocas del toro2019'!N32</f>
        <v>336</v>
      </c>
      <c r="O38" s="30">
        <f>+[1]Verguas2019!O26+'[1]Chiriqui 2019'!O26+'[1]Colon 2019'!O26+'[1]Herrera 2019'!O27+'[1]Coclé 2019'!O26+'[1]Los Santos 2019'!O27+'[1]Darién 2019'!O26+'[1]Panama 2019'!O23+'[1]Bocas del toro2019'!O32</f>
        <v>234</v>
      </c>
      <c r="P38" s="30">
        <f>+[1]Verguas2019!P26+'[1]Chiriqui 2019'!P26+'[1]Colon 2019'!P26+'[1]Herrera 2019'!P27+'[1]Coclé 2019'!P26+'[1]Los Santos 2019'!P27+'[1]Darién 2019'!P26+'[1]Panama 2019'!P23+'[1]Bocas del toro2019'!P32</f>
        <v>170</v>
      </c>
      <c r="Q38" s="30">
        <f>+[1]Verguas2019!Q26+'[1]Chiriqui 2019'!Q26+'[1]Colon 2019'!Q26+'[1]Herrera 2019'!Q27+'[1]Coclé 2019'!Q26+'[1]Los Santos 2019'!Q27+'[1]Darién 2019'!Q26+'[1]Panama 2019'!Q23+'[1]Bocas del toro2019'!Q32</f>
        <v>64</v>
      </c>
      <c r="R38" s="30">
        <f>+[1]Verguas2019!R26+'[1]Chiriqui 2019'!R26+'[1]Colon 2019'!R26+'[1]Herrera 2019'!R27+'[1]Coclé 2019'!R26+'[1]Los Santos 2019'!R27+'[1]Darién 2019'!R26+'[1]Panama 2019'!R23+'[1]Bocas del toro2019'!R32</f>
        <v>707</v>
      </c>
      <c r="S38" s="31">
        <f>+[1]Verguas2019!S26+'[1]Chiriqui 2019'!S26+'[1]Colon 2019'!S26+'[1]Herrera 2019'!S27+'[1]Coclé 2019'!S26+'[1]Los Santos 2019'!S27+'[1]Darién 2019'!S26+'[1]Panama 2019'!S23+'[1]Bocas del toro2019'!S32</f>
        <v>647</v>
      </c>
    </row>
    <row r="39" spans="1:19" s="10" customFormat="1" ht="19.5" customHeight="1" x14ac:dyDescent="0.2">
      <c r="A39" s="25" t="s">
        <v>52</v>
      </c>
      <c r="B39" s="44"/>
      <c r="C39" s="19">
        <f>+C40</f>
        <v>8323</v>
      </c>
      <c r="D39" s="19">
        <f t="shared" ref="D39:S39" si="19">+D40+D56</f>
        <v>6803</v>
      </c>
      <c r="E39" s="19">
        <f t="shared" si="19"/>
        <v>1520</v>
      </c>
      <c r="F39" s="19">
        <f t="shared" si="19"/>
        <v>1200</v>
      </c>
      <c r="G39" s="19">
        <f t="shared" si="19"/>
        <v>7123</v>
      </c>
      <c r="H39" s="19">
        <f t="shared" si="19"/>
        <v>8323</v>
      </c>
      <c r="I39" s="19">
        <f t="shared" si="19"/>
        <v>4593</v>
      </c>
      <c r="J39" s="19">
        <f t="shared" si="19"/>
        <v>3730</v>
      </c>
      <c r="K39" s="19">
        <f t="shared" si="19"/>
        <v>8323</v>
      </c>
      <c r="L39" s="19">
        <f t="shared" si="19"/>
        <v>2</v>
      </c>
      <c r="M39" s="19">
        <f t="shared" si="19"/>
        <v>479</v>
      </c>
      <c r="N39" s="19">
        <f t="shared" si="19"/>
        <v>2219</v>
      </c>
      <c r="O39" s="19">
        <f t="shared" si="19"/>
        <v>2545</v>
      </c>
      <c r="P39" s="19">
        <f t="shared" si="19"/>
        <v>969</v>
      </c>
      <c r="Q39" s="19">
        <f t="shared" si="19"/>
        <v>224</v>
      </c>
      <c r="R39" s="19">
        <f t="shared" si="19"/>
        <v>1516</v>
      </c>
      <c r="S39" s="27">
        <f t="shared" si="19"/>
        <v>369</v>
      </c>
    </row>
    <row r="40" spans="1:19" ht="19.5" customHeight="1" x14ac:dyDescent="0.25">
      <c r="A40" s="34" t="s">
        <v>53</v>
      </c>
      <c r="B40" s="34"/>
      <c r="C40" s="29">
        <f>+[1]Verguas2019!C17+'[1]Chiriqui 2019'!C17+'[1]Colon 2019'!C17+'[1]Herrera 2019'!C18+'[1]Coclé 2019'!C17+'[1]Los Santos 2019'!C18+'[1]Darién 2019'!C17+'[1]Panama 2019'!C14+'[1]Bocas del toro2019'!C23</f>
        <v>8323</v>
      </c>
      <c r="D40" s="30">
        <f>+[1]Verguas2019!D17+'[1]Chiriqui 2019'!D17+'[1]Colon 2019'!D17+'[1]Herrera 2019'!D18+'[1]Coclé 2019'!D17+'[1]Los Santos 2019'!D18+'[1]Darién 2019'!D17+'[1]Panama 2019'!D14+'[1]Bocas del toro2019'!D23</f>
        <v>6803</v>
      </c>
      <c r="E40" s="30">
        <f>+[1]Verguas2019!E17+'[1]Chiriqui 2019'!E17+'[1]Colon 2019'!E17+'[1]Herrera 2019'!E18+'[1]Coclé 2019'!E17+'[1]Los Santos 2019'!E18+'[1]Darién 2019'!E17+'[1]Panama 2019'!E14+'[1]Bocas del toro2019'!E23</f>
        <v>1520</v>
      </c>
      <c r="F40" s="30">
        <f>+[1]Verguas2019!F17+'[1]Chiriqui 2019'!F17+'[1]Colon 2019'!F17+'[1]Herrera 2019'!F18+'[1]Coclé 2019'!F17+'[1]Los Santos 2019'!F18+'[1]Darién 2019'!F17+'[1]Panama 2019'!F14+'[1]Bocas del toro2019'!F23</f>
        <v>1200</v>
      </c>
      <c r="G40" s="30">
        <f>+[1]Verguas2019!G17+'[1]Chiriqui 2019'!G17+'[1]Colon 2019'!G17+'[1]Herrera 2019'!G18+'[1]Coclé 2019'!G17+'[1]Los Santos 2019'!G18+'[1]Darién 2019'!G17+'[1]Panama 2019'!G14+'[1]Bocas del toro2019'!G23</f>
        <v>7123</v>
      </c>
      <c r="H40" s="30">
        <f>+[1]Verguas2019!H17+'[1]Chiriqui 2019'!H17+'[1]Colon 2019'!H17+'[1]Herrera 2019'!H18+'[1]Coclé 2019'!H17+'[1]Los Santos 2019'!H18+'[1]Darién 2019'!H17+'[1]Panama 2019'!H14+'[1]Bocas del toro2019'!H23</f>
        <v>8323</v>
      </c>
      <c r="I40" s="30">
        <f>+[1]Verguas2019!I17+'[1]Chiriqui 2019'!I17+'[1]Colon 2019'!I17+'[1]Herrera 2019'!I18+'[1]Coclé 2019'!I17+'[1]Los Santos 2019'!I18+'[1]Darién 2019'!I17+'[1]Panama 2019'!I14+'[1]Bocas del toro2019'!I23</f>
        <v>4593</v>
      </c>
      <c r="J40" s="30">
        <f>+[1]Verguas2019!J17+'[1]Chiriqui 2019'!J17+'[1]Colon 2019'!J17+'[1]Herrera 2019'!J18+'[1]Coclé 2019'!J17+'[1]Los Santos 2019'!J18+'[1]Darién 2019'!J17+'[1]Panama 2019'!J14+'[1]Bocas del toro2019'!J23</f>
        <v>3730</v>
      </c>
      <c r="K40" s="30">
        <f>+[1]Verguas2019!K17+'[1]Chiriqui 2019'!K17+'[1]Colon 2019'!K17+'[1]Herrera 2019'!K18+'[1]Coclé 2019'!K17+'[1]Los Santos 2019'!K18+'[1]Darién 2019'!K17+'[1]Panama 2019'!K14+'[1]Bocas del toro2019'!K23</f>
        <v>8323</v>
      </c>
      <c r="L40" s="30">
        <f>+[1]Verguas2019!L17+'[1]Chiriqui 2019'!L17+'[1]Colon 2019'!L17+'[1]Herrera 2019'!L18+'[1]Coclé 2019'!L17+'[1]Los Santos 2019'!L18+'[1]Darién 2019'!L17+'[1]Panama 2019'!L14+'[1]Bocas del toro2019'!L23</f>
        <v>2</v>
      </c>
      <c r="M40" s="30">
        <f>+[1]Verguas2019!M17+'[1]Chiriqui 2019'!M17+'[1]Colon 2019'!M17+'[1]Herrera 2019'!M18+'[1]Coclé 2019'!M17+'[1]Los Santos 2019'!M18+'[1]Darién 2019'!M17+'[1]Panama 2019'!M14+'[1]Bocas del toro2019'!M23</f>
        <v>479</v>
      </c>
      <c r="N40" s="30">
        <f>+[1]Verguas2019!N17+'[1]Chiriqui 2019'!N17+'[1]Colon 2019'!N17+'[1]Herrera 2019'!N18+'[1]Coclé 2019'!N17+'[1]Los Santos 2019'!N18+'[1]Darién 2019'!N17+'[1]Panama 2019'!N14+'[1]Bocas del toro2019'!N23</f>
        <v>2219</v>
      </c>
      <c r="O40" s="30">
        <f>+[1]Verguas2019!O17+'[1]Chiriqui 2019'!O17+'[1]Colon 2019'!O17+'[1]Herrera 2019'!O18+'[1]Coclé 2019'!O17+'[1]Los Santos 2019'!O18+'[1]Darién 2019'!O17+'[1]Panama 2019'!O14+'[1]Bocas del toro2019'!O23</f>
        <v>2545</v>
      </c>
      <c r="P40" s="30">
        <f>+[1]Verguas2019!P17+'[1]Chiriqui 2019'!P17+'[1]Colon 2019'!P17+'[1]Herrera 2019'!P18+'[1]Coclé 2019'!P17+'[1]Los Santos 2019'!P18+'[1]Darién 2019'!P17+'[1]Panama 2019'!P14+'[1]Bocas del toro2019'!P23</f>
        <v>969</v>
      </c>
      <c r="Q40" s="30">
        <f>+[1]Verguas2019!Q17+'[1]Chiriqui 2019'!Q17+'[1]Colon 2019'!Q17+'[1]Herrera 2019'!Q18+'[1]Coclé 2019'!Q17+'[1]Los Santos 2019'!Q18+'[1]Darién 2019'!Q17+'[1]Panama 2019'!Q14+'[1]Bocas del toro2019'!Q23</f>
        <v>224</v>
      </c>
      <c r="R40" s="30">
        <f>+[1]Verguas2019!R17+'[1]Chiriqui 2019'!R17+'[1]Colon 2019'!R17+'[1]Herrera 2019'!R18+'[1]Coclé 2019'!R17+'[1]Los Santos 2019'!R18+'[1]Darién 2019'!R17+'[1]Panama 2019'!R14+'[1]Bocas del toro2019'!R23</f>
        <v>1516</v>
      </c>
      <c r="S40" s="31">
        <f>+[1]Verguas2019!S17+'[1]Chiriqui 2019'!S17+'[1]Colon 2019'!S17+'[1]Herrera 2019'!S18+'[1]Coclé 2019'!S17+'[1]Los Santos 2019'!S18+'[1]Darién 2019'!S17+'[1]Panama 2019'!S14+'[1]Bocas del toro2019'!S23</f>
        <v>369</v>
      </c>
    </row>
    <row r="41" spans="1:19" s="10" customFormat="1" ht="19.5" customHeight="1" x14ac:dyDescent="0.2">
      <c r="A41" s="25" t="s">
        <v>54</v>
      </c>
      <c r="B41" s="44"/>
      <c r="C41" s="19">
        <f>+C42</f>
        <v>20069</v>
      </c>
      <c r="D41" s="19">
        <f t="shared" ref="D41:S41" si="20">+D42+D58</f>
        <v>14221</v>
      </c>
      <c r="E41" s="19">
        <f t="shared" si="20"/>
        <v>5848</v>
      </c>
      <c r="F41" s="19">
        <f t="shared" si="20"/>
        <v>355</v>
      </c>
      <c r="G41" s="19">
        <f t="shared" si="20"/>
        <v>19714</v>
      </c>
      <c r="H41" s="19">
        <f t="shared" si="20"/>
        <v>20069</v>
      </c>
      <c r="I41" s="19">
        <f t="shared" si="20"/>
        <v>11369</v>
      </c>
      <c r="J41" s="19">
        <f t="shared" si="20"/>
        <v>8700</v>
      </c>
      <c r="K41" s="19">
        <f t="shared" si="20"/>
        <v>20069</v>
      </c>
      <c r="L41" s="19">
        <f t="shared" si="20"/>
        <v>1</v>
      </c>
      <c r="M41" s="19">
        <f t="shared" si="20"/>
        <v>1716</v>
      </c>
      <c r="N41" s="19">
        <f t="shared" si="20"/>
        <v>7543</v>
      </c>
      <c r="O41" s="19">
        <f t="shared" si="20"/>
        <v>2542</v>
      </c>
      <c r="P41" s="19">
        <f t="shared" si="20"/>
        <v>744</v>
      </c>
      <c r="Q41" s="19">
        <f t="shared" si="20"/>
        <v>269</v>
      </c>
      <c r="R41" s="19">
        <f t="shared" si="20"/>
        <v>3689</v>
      </c>
      <c r="S41" s="27">
        <f t="shared" si="20"/>
        <v>3565</v>
      </c>
    </row>
    <row r="42" spans="1:19" ht="19.5" customHeight="1" x14ac:dyDescent="0.25">
      <c r="A42" s="34" t="s">
        <v>55</v>
      </c>
      <c r="B42" s="34"/>
      <c r="C42" s="29">
        <f>+[1]Verguas2019!C20+'[1]Chiriqui 2019'!C20+'[1]Colon 2019'!C20+'[1]Herrera 2019'!C21+'[1]Coclé 2019'!C20+'[1]Los Santos 2019'!C21+'[1]Darién 2019'!C20+'[1]Panama 2019'!C17+'[1]Bocas del toro2019'!C26</f>
        <v>20069</v>
      </c>
      <c r="D42" s="30">
        <f>+[1]Verguas2019!D20+'[1]Chiriqui 2019'!D20+'[1]Colon 2019'!D20+'[1]Herrera 2019'!D21+'[1]Coclé 2019'!D20+'[1]Los Santos 2019'!D21+'[1]Darién 2019'!D20+'[1]Panama 2019'!D17+'[1]Bocas del toro2019'!D26</f>
        <v>14221</v>
      </c>
      <c r="E42" s="30">
        <f>+[1]Verguas2019!E20+'[1]Chiriqui 2019'!E20+'[1]Colon 2019'!E20+'[1]Herrera 2019'!E21+'[1]Coclé 2019'!E20+'[1]Los Santos 2019'!E21+'[1]Darién 2019'!E20+'[1]Panama 2019'!E17+'[1]Bocas del toro2019'!E26</f>
        <v>5848</v>
      </c>
      <c r="F42" s="30">
        <f>+[1]Verguas2019!F20+'[1]Chiriqui 2019'!F20+'[1]Colon 2019'!F20+'[1]Herrera 2019'!F21+'[1]Coclé 2019'!F20+'[1]Los Santos 2019'!F21+'[1]Darién 2019'!F20+'[1]Panama 2019'!F17+'[1]Bocas del toro2019'!F26</f>
        <v>355</v>
      </c>
      <c r="G42" s="30">
        <f>+[1]Verguas2019!G20+'[1]Chiriqui 2019'!G20+'[1]Colon 2019'!G20+'[1]Herrera 2019'!G21+'[1]Coclé 2019'!G20+'[1]Los Santos 2019'!G21+'[1]Darién 2019'!G20+'[1]Panama 2019'!G17+'[1]Bocas del toro2019'!G26</f>
        <v>19714</v>
      </c>
      <c r="H42" s="30">
        <f>+[1]Verguas2019!H20+'[1]Chiriqui 2019'!H20+'[1]Colon 2019'!H20+'[1]Herrera 2019'!H21+'[1]Coclé 2019'!H20+'[1]Los Santos 2019'!H21+'[1]Darién 2019'!H20+'[1]Panama 2019'!H17+'[1]Bocas del toro2019'!H26</f>
        <v>20069</v>
      </c>
      <c r="I42" s="30">
        <f>+[1]Verguas2019!I20+'[1]Chiriqui 2019'!I20+'[1]Colon 2019'!I20+'[1]Herrera 2019'!I21+'[1]Coclé 2019'!I20+'[1]Los Santos 2019'!I21+'[1]Darién 2019'!I20+'[1]Panama 2019'!I17+'[1]Bocas del toro2019'!I26</f>
        <v>11369</v>
      </c>
      <c r="J42" s="30">
        <f>+[1]Verguas2019!J20+'[1]Chiriqui 2019'!J20+'[1]Colon 2019'!J20+'[1]Herrera 2019'!J21+'[1]Coclé 2019'!J20+'[1]Los Santos 2019'!J21+'[1]Darién 2019'!J20+'[1]Panama 2019'!J17+'[1]Bocas del toro2019'!J26</f>
        <v>8700</v>
      </c>
      <c r="K42" s="30">
        <f>+[1]Verguas2019!K20+'[1]Chiriqui 2019'!K20+'[1]Colon 2019'!K20+'[1]Herrera 2019'!K21+'[1]Coclé 2019'!K20+'[1]Los Santos 2019'!K21+'[1]Darién 2019'!K20+'[1]Panama 2019'!K17+'[1]Bocas del toro2019'!K26</f>
        <v>20069</v>
      </c>
      <c r="L42" s="30">
        <f>+[1]Verguas2019!L20+'[1]Chiriqui 2019'!L20+'[1]Colon 2019'!L20+'[1]Herrera 2019'!L21+'[1]Coclé 2019'!L20+'[1]Los Santos 2019'!L21+'[1]Darién 2019'!L20+'[1]Panama 2019'!L17+'[1]Bocas del toro2019'!L26</f>
        <v>1</v>
      </c>
      <c r="M42" s="30">
        <f>+[1]Verguas2019!M20+'[1]Chiriqui 2019'!M20+'[1]Colon 2019'!M20+'[1]Herrera 2019'!M21+'[1]Coclé 2019'!M20+'[1]Los Santos 2019'!M21+'[1]Darién 2019'!M20+'[1]Panama 2019'!M17+'[1]Bocas del toro2019'!M26</f>
        <v>1716</v>
      </c>
      <c r="N42" s="30">
        <f>+[1]Verguas2019!N20+'[1]Chiriqui 2019'!N20+'[1]Colon 2019'!N20+'[1]Herrera 2019'!N21+'[1]Coclé 2019'!N20+'[1]Los Santos 2019'!N21+'[1]Darién 2019'!N20+'[1]Panama 2019'!N17+'[1]Bocas del toro2019'!N26</f>
        <v>7543</v>
      </c>
      <c r="O42" s="30">
        <f>+[1]Verguas2019!O20+'[1]Chiriqui 2019'!O20+'[1]Colon 2019'!O20+'[1]Herrera 2019'!O21+'[1]Coclé 2019'!O20+'[1]Los Santos 2019'!O21+'[1]Darién 2019'!O20+'[1]Panama 2019'!O17+'[1]Bocas del toro2019'!O26</f>
        <v>2542</v>
      </c>
      <c r="P42" s="30">
        <f>+[1]Verguas2019!P20+'[1]Chiriqui 2019'!P20+'[1]Colon 2019'!P20+'[1]Herrera 2019'!P21+'[1]Coclé 2019'!P20+'[1]Los Santos 2019'!P21+'[1]Darién 2019'!P20+'[1]Panama 2019'!P17+'[1]Bocas del toro2019'!P26</f>
        <v>744</v>
      </c>
      <c r="Q42" s="30">
        <f>+[1]Verguas2019!Q20+'[1]Chiriqui 2019'!Q20+'[1]Colon 2019'!Q20+'[1]Herrera 2019'!Q21+'[1]Coclé 2019'!Q20+'[1]Los Santos 2019'!Q21+'[1]Darién 2019'!Q20+'[1]Panama 2019'!Q17+'[1]Bocas del toro2019'!Q26</f>
        <v>269</v>
      </c>
      <c r="R42" s="30">
        <f>+[1]Verguas2019!R20+'[1]Chiriqui 2019'!R20+'[1]Colon 2019'!R20+'[1]Herrera 2019'!R21+'[1]Coclé 2019'!R20+'[1]Los Santos 2019'!R21+'[1]Darién 2019'!R20+'[1]Panama 2019'!R17+'[1]Bocas del toro2019'!R26</f>
        <v>3689</v>
      </c>
      <c r="S42" s="31">
        <f>+[1]Verguas2019!S20+'[1]Chiriqui 2019'!S20+'[1]Colon 2019'!S20+'[1]Herrera 2019'!S21+'[1]Coclé 2019'!S20+'[1]Los Santos 2019'!S21+'[1]Darién 2019'!S20+'[1]Panama 2019'!S17+'[1]Bocas del toro2019'!S26</f>
        <v>3565</v>
      </c>
    </row>
    <row r="43" spans="1:19" s="10" customFormat="1" ht="19.5" customHeight="1" x14ac:dyDescent="0.2">
      <c r="A43" s="44" t="s">
        <v>56</v>
      </c>
      <c r="B43" s="44"/>
      <c r="C43" s="19">
        <f>+C44</f>
        <v>5639</v>
      </c>
      <c r="D43" s="19">
        <f t="shared" ref="D43:S43" si="21">+D44+D63</f>
        <v>4033</v>
      </c>
      <c r="E43" s="19">
        <f t="shared" si="21"/>
        <v>1606</v>
      </c>
      <c r="F43" s="19">
        <f t="shared" si="21"/>
        <v>0</v>
      </c>
      <c r="G43" s="19">
        <f t="shared" si="21"/>
        <v>5639</v>
      </c>
      <c r="H43" s="19">
        <f t="shared" si="21"/>
        <v>5639</v>
      </c>
      <c r="I43" s="19">
        <f t="shared" si="21"/>
        <v>3452</v>
      </c>
      <c r="J43" s="19">
        <f t="shared" si="21"/>
        <v>2187</v>
      </c>
      <c r="K43" s="19">
        <f t="shared" si="21"/>
        <v>5639</v>
      </c>
      <c r="L43" s="19">
        <f t="shared" si="21"/>
        <v>0</v>
      </c>
      <c r="M43" s="19">
        <f t="shared" si="21"/>
        <v>230</v>
      </c>
      <c r="N43" s="19">
        <f t="shared" si="21"/>
        <v>3212</v>
      </c>
      <c r="O43" s="19">
        <f t="shared" si="21"/>
        <v>719</v>
      </c>
      <c r="P43" s="19">
        <f t="shared" si="21"/>
        <v>92</v>
      </c>
      <c r="Q43" s="19">
        <f t="shared" si="21"/>
        <v>23</v>
      </c>
      <c r="R43" s="19">
        <f t="shared" si="21"/>
        <v>694</v>
      </c>
      <c r="S43" s="27">
        <f t="shared" si="21"/>
        <v>669</v>
      </c>
    </row>
    <row r="44" spans="1:19" ht="19.5" customHeight="1" x14ac:dyDescent="0.25">
      <c r="A44" s="34" t="s">
        <v>57</v>
      </c>
      <c r="B44" s="34"/>
      <c r="C44" s="29">
        <f>+[1]Verguas2019!C35+'[1]Chiriqui 2019'!C35+'[1]Colon 2019'!C35+'[1]Herrera 2019'!C36+'[1]Coclé 2019'!C35+'[1]Los Santos 2019'!C36+'[1]Darién 2019'!C35+'[1]Panama 2019'!C32+'[1]Bocas del toro2019'!C41</f>
        <v>5639</v>
      </c>
      <c r="D44" s="30">
        <f>+[1]Verguas2019!D35+'[1]Chiriqui 2019'!D35+'[1]Colon 2019'!D35+'[1]Herrera 2019'!D36+'[1]Coclé 2019'!D35+'[1]Los Santos 2019'!D36+'[1]Darién 2019'!D35+'[1]Panama 2019'!D32+'[1]Bocas del toro2019'!D41</f>
        <v>4033</v>
      </c>
      <c r="E44" s="30">
        <f>+[1]Verguas2019!E35+'[1]Chiriqui 2019'!E35+'[1]Colon 2019'!E35+'[1]Herrera 2019'!E36+'[1]Coclé 2019'!E35+'[1]Los Santos 2019'!E36+'[1]Darién 2019'!E35+'[1]Panama 2019'!E32+'[1]Bocas del toro2019'!E41</f>
        <v>1606</v>
      </c>
      <c r="F44" s="30">
        <f>+[1]Verguas2019!F35+'[1]Chiriqui 2019'!F35+'[1]Colon 2019'!F35+'[1]Herrera 2019'!F36+'[1]Coclé 2019'!F35+'[1]Los Santos 2019'!F36+'[1]Darién 2019'!F35+'[1]Panama 2019'!F32+'[1]Bocas del toro2019'!F41</f>
        <v>0</v>
      </c>
      <c r="G44" s="30">
        <f>+[1]Verguas2019!G35+'[1]Chiriqui 2019'!G35+'[1]Colon 2019'!G35+'[1]Herrera 2019'!G36+'[1]Coclé 2019'!G35+'[1]Los Santos 2019'!G36+'[1]Darién 2019'!G35+'[1]Panama 2019'!G32+'[1]Bocas del toro2019'!G41</f>
        <v>5639</v>
      </c>
      <c r="H44" s="30">
        <f>+[1]Verguas2019!H35+'[1]Chiriqui 2019'!H35+'[1]Colon 2019'!H35+'[1]Herrera 2019'!H36+'[1]Coclé 2019'!H35+'[1]Los Santos 2019'!H36+'[1]Darién 2019'!H35+'[1]Panama 2019'!H32+'[1]Bocas del toro2019'!H41</f>
        <v>5639</v>
      </c>
      <c r="I44" s="30">
        <f>+[1]Verguas2019!I35+'[1]Chiriqui 2019'!I35+'[1]Colon 2019'!I35+'[1]Herrera 2019'!I36+'[1]Coclé 2019'!I35+'[1]Los Santos 2019'!I36+'[1]Darién 2019'!I35+'[1]Panama 2019'!I32+'[1]Bocas del toro2019'!I41</f>
        <v>3452</v>
      </c>
      <c r="J44" s="30">
        <f>+[1]Verguas2019!J35+'[1]Chiriqui 2019'!J35+'[1]Colon 2019'!J35+'[1]Herrera 2019'!J36+'[1]Coclé 2019'!J35+'[1]Los Santos 2019'!J36+'[1]Darién 2019'!J35+'[1]Panama 2019'!J32+'[1]Bocas del toro2019'!J41</f>
        <v>2187</v>
      </c>
      <c r="K44" s="30">
        <f>+[1]Verguas2019!K35+'[1]Chiriqui 2019'!K35+'[1]Colon 2019'!K35+'[1]Herrera 2019'!K36+'[1]Coclé 2019'!K35+'[1]Los Santos 2019'!K36+'[1]Darién 2019'!K35+'[1]Panama 2019'!K32+'[1]Bocas del toro2019'!K41</f>
        <v>5639</v>
      </c>
      <c r="L44" s="30">
        <f>+[1]Verguas2019!L35+'[1]Chiriqui 2019'!L35+'[1]Colon 2019'!L35+'[1]Herrera 2019'!L36+'[1]Coclé 2019'!L35+'[1]Los Santos 2019'!L36+'[1]Darién 2019'!L35+'[1]Panama 2019'!L32+'[1]Bocas del toro2019'!L41</f>
        <v>0</v>
      </c>
      <c r="M44" s="30">
        <f>+[1]Verguas2019!M35+'[1]Chiriqui 2019'!M35+'[1]Colon 2019'!M35+'[1]Herrera 2019'!M36+'[1]Coclé 2019'!M35+'[1]Los Santos 2019'!M36+'[1]Darién 2019'!M35+'[1]Panama 2019'!M32+'[1]Bocas del toro2019'!M41</f>
        <v>230</v>
      </c>
      <c r="N44" s="30">
        <f>+[1]Verguas2019!N35+'[1]Chiriqui 2019'!N35+'[1]Colon 2019'!N35+'[1]Herrera 2019'!N36+'[1]Coclé 2019'!N35+'[1]Los Santos 2019'!N36+'[1]Darién 2019'!N35+'[1]Panama 2019'!N32+'[1]Bocas del toro2019'!N41</f>
        <v>3212</v>
      </c>
      <c r="O44" s="30">
        <f>+[1]Verguas2019!O35+'[1]Chiriqui 2019'!O35+'[1]Colon 2019'!O35+'[1]Herrera 2019'!O36+'[1]Coclé 2019'!O35+'[1]Los Santos 2019'!O36+'[1]Darién 2019'!O35+'[1]Panama 2019'!O32+'[1]Bocas del toro2019'!O41</f>
        <v>719</v>
      </c>
      <c r="P44" s="30">
        <f>+[1]Verguas2019!P35+'[1]Chiriqui 2019'!P35+'[1]Colon 2019'!P35+'[1]Herrera 2019'!P36+'[1]Coclé 2019'!P35+'[1]Los Santos 2019'!P36+'[1]Darién 2019'!P35+'[1]Panama 2019'!P32+'[1]Bocas del toro2019'!P41</f>
        <v>92</v>
      </c>
      <c r="Q44" s="30">
        <f>+[1]Verguas2019!Q35+'[1]Chiriqui 2019'!Q35+'[1]Colon 2019'!Q35+'[1]Herrera 2019'!Q36+'[1]Coclé 2019'!Q35+'[1]Los Santos 2019'!Q36+'[1]Darién 2019'!Q35+'[1]Panama 2019'!Q32+'[1]Bocas del toro2019'!Q41</f>
        <v>23</v>
      </c>
      <c r="R44" s="30">
        <f>+[1]Verguas2019!R35+'[1]Chiriqui 2019'!R35+'[1]Colon 2019'!R35+'[1]Herrera 2019'!R36+'[1]Coclé 2019'!R35+'[1]Los Santos 2019'!R36+'[1]Darién 2019'!R35+'[1]Panama 2019'!R32+'[1]Bocas del toro2019'!R41</f>
        <v>694</v>
      </c>
      <c r="S44" s="31">
        <f>+[1]Verguas2019!S35+'[1]Chiriqui 2019'!S35+'[1]Colon 2019'!S35+'[1]Herrera 2019'!S36+'[1]Coclé 2019'!S35+'[1]Los Santos 2019'!S36+'[1]Darién 2019'!S35+'[1]Panama 2019'!S32+'[1]Bocas del toro2019'!S41</f>
        <v>669</v>
      </c>
    </row>
    <row r="45" spans="1:19" s="10" customFormat="1" ht="19.5" customHeight="1" x14ac:dyDescent="0.2">
      <c r="A45" s="25" t="s">
        <v>58</v>
      </c>
      <c r="B45" s="45"/>
      <c r="C45" s="19">
        <f>+C46</f>
        <v>1091</v>
      </c>
      <c r="D45" s="19">
        <f t="shared" ref="D45:S45" si="22">+D46</f>
        <v>936</v>
      </c>
      <c r="E45" s="19">
        <f t="shared" si="22"/>
        <v>155</v>
      </c>
      <c r="F45" s="19">
        <f t="shared" si="22"/>
        <v>0</v>
      </c>
      <c r="G45" s="19">
        <f t="shared" si="22"/>
        <v>1091</v>
      </c>
      <c r="H45" s="19">
        <f t="shared" si="22"/>
        <v>1091</v>
      </c>
      <c r="I45" s="19">
        <f t="shared" si="22"/>
        <v>558</v>
      </c>
      <c r="J45" s="19">
        <f t="shared" si="22"/>
        <v>533</v>
      </c>
      <c r="K45" s="19">
        <f t="shared" si="22"/>
        <v>1091</v>
      </c>
      <c r="L45" s="19">
        <f t="shared" si="22"/>
        <v>0</v>
      </c>
      <c r="M45" s="19">
        <f t="shared" si="22"/>
        <v>28</v>
      </c>
      <c r="N45" s="19">
        <f t="shared" si="22"/>
        <v>155</v>
      </c>
      <c r="O45" s="19">
        <f t="shared" si="22"/>
        <v>68</v>
      </c>
      <c r="P45" s="19">
        <f t="shared" si="22"/>
        <v>39</v>
      </c>
      <c r="Q45" s="19">
        <f t="shared" si="22"/>
        <v>49</v>
      </c>
      <c r="R45" s="19">
        <f t="shared" si="22"/>
        <v>421</v>
      </c>
      <c r="S45" s="27">
        <f t="shared" si="22"/>
        <v>331</v>
      </c>
    </row>
    <row r="46" spans="1:19" ht="19.5" customHeight="1" x14ac:dyDescent="0.25">
      <c r="A46" s="33" t="s">
        <v>59</v>
      </c>
      <c r="B46" s="33"/>
      <c r="C46" s="29">
        <f>+[1]Verguas2019!C56+'[1]Chiriqui 2019'!C56+'[1]Colon 2019'!C56+'[1]Herrera 2019'!C57+'[1]Coclé 2019'!C56+'[1]Los Santos 2019'!C57+'[1]Darién 2019'!C56+'[1]Panama 2019'!C56+'[1]Bocas del toro2019'!C63</f>
        <v>1091</v>
      </c>
      <c r="D46" s="30">
        <f>+[1]Verguas2019!D56+'[1]Chiriqui 2019'!D56+'[1]Colon 2019'!D56+'[1]Herrera 2019'!D57+'[1]Coclé 2019'!D56+'[1]Los Santos 2019'!D57+'[1]Darién 2019'!D56+'[1]Panama 2019'!D56+'[1]Bocas del toro2019'!D63</f>
        <v>936</v>
      </c>
      <c r="E46" s="30">
        <f>+[1]Verguas2019!E56+'[1]Chiriqui 2019'!E56+'[1]Colon 2019'!E56+'[1]Herrera 2019'!E57+'[1]Coclé 2019'!E56+'[1]Los Santos 2019'!E57+'[1]Darién 2019'!E56+'[1]Panama 2019'!E56+'[1]Bocas del toro2019'!E63</f>
        <v>155</v>
      </c>
      <c r="F46" s="30">
        <f>+[1]Verguas2019!F56+'[1]Chiriqui 2019'!F56+'[1]Colon 2019'!F56+'[1]Herrera 2019'!F57+'[1]Coclé 2019'!F56+'[1]Los Santos 2019'!F57+'[1]Darién 2019'!F56+'[1]Panama 2019'!F56+'[1]Bocas del toro2019'!F63</f>
        <v>0</v>
      </c>
      <c r="G46" s="30">
        <f>+[1]Verguas2019!G56+'[1]Chiriqui 2019'!G56+'[1]Colon 2019'!G56+'[1]Herrera 2019'!G57+'[1]Coclé 2019'!G56+'[1]Los Santos 2019'!G57+'[1]Darién 2019'!G56+'[1]Panama 2019'!G56+'[1]Bocas del toro2019'!G63</f>
        <v>1091</v>
      </c>
      <c r="H46" s="30">
        <f>+[1]Verguas2019!H56+'[1]Chiriqui 2019'!H56+'[1]Colon 2019'!H56+'[1]Herrera 2019'!H57+'[1]Coclé 2019'!H56+'[1]Los Santos 2019'!H57+'[1]Darién 2019'!H56+'[1]Panama 2019'!H56+'[1]Bocas del toro2019'!H63</f>
        <v>1091</v>
      </c>
      <c r="I46" s="30">
        <f>+[1]Verguas2019!I56+'[1]Chiriqui 2019'!I56+'[1]Colon 2019'!I56+'[1]Herrera 2019'!I57+'[1]Coclé 2019'!I56+'[1]Los Santos 2019'!I57+'[1]Darién 2019'!I56+'[1]Panama 2019'!I56+'[1]Bocas del toro2019'!I63</f>
        <v>558</v>
      </c>
      <c r="J46" s="30">
        <f>+[1]Verguas2019!J56+'[1]Chiriqui 2019'!J56+'[1]Colon 2019'!J56+'[1]Herrera 2019'!J57+'[1]Coclé 2019'!J56+'[1]Los Santos 2019'!J57+'[1]Darién 2019'!J56+'[1]Panama 2019'!J56+'[1]Bocas del toro2019'!J63</f>
        <v>533</v>
      </c>
      <c r="K46" s="30">
        <f>+[1]Verguas2019!K56+'[1]Chiriqui 2019'!K56+'[1]Colon 2019'!K56+'[1]Herrera 2019'!K57+'[1]Coclé 2019'!K56+'[1]Los Santos 2019'!K57+'[1]Darién 2019'!K56+'[1]Panama 2019'!K56+'[1]Bocas del toro2019'!K63</f>
        <v>1091</v>
      </c>
      <c r="L46" s="30">
        <f>+[1]Verguas2019!L56+'[1]Chiriqui 2019'!L56+'[1]Colon 2019'!L56+'[1]Herrera 2019'!L57+'[1]Coclé 2019'!L56+'[1]Los Santos 2019'!L57+'[1]Darién 2019'!L56+'[1]Panama 2019'!L56+'[1]Bocas del toro2019'!L63</f>
        <v>0</v>
      </c>
      <c r="M46" s="30">
        <f>+[1]Verguas2019!M56+'[1]Chiriqui 2019'!M56+'[1]Colon 2019'!M56+'[1]Herrera 2019'!M57+'[1]Coclé 2019'!M56+'[1]Los Santos 2019'!M57+'[1]Darién 2019'!M56+'[1]Panama 2019'!M56+'[1]Bocas del toro2019'!M63</f>
        <v>28</v>
      </c>
      <c r="N46" s="30">
        <f>+[1]Verguas2019!N56+'[1]Chiriqui 2019'!N56+'[1]Colon 2019'!N56+'[1]Herrera 2019'!N57+'[1]Coclé 2019'!N56+'[1]Los Santos 2019'!N57+'[1]Darién 2019'!N56+'[1]Panama 2019'!N56+'[1]Bocas del toro2019'!N63</f>
        <v>155</v>
      </c>
      <c r="O46" s="30">
        <f>+[1]Verguas2019!O56+'[1]Chiriqui 2019'!O56+'[1]Colon 2019'!O56+'[1]Herrera 2019'!O57+'[1]Coclé 2019'!O56+'[1]Los Santos 2019'!O57+'[1]Darién 2019'!O56+'[1]Panama 2019'!O56+'[1]Bocas del toro2019'!O63</f>
        <v>68</v>
      </c>
      <c r="P46" s="30">
        <f>+[1]Verguas2019!P56+'[1]Chiriqui 2019'!P56+'[1]Colon 2019'!P56+'[1]Herrera 2019'!P57+'[1]Coclé 2019'!P56+'[1]Los Santos 2019'!P57+'[1]Darién 2019'!P56+'[1]Panama 2019'!P56+'[1]Bocas del toro2019'!P63</f>
        <v>39</v>
      </c>
      <c r="Q46" s="30">
        <f>+[1]Verguas2019!Q56+'[1]Chiriqui 2019'!Q56+'[1]Colon 2019'!Q56+'[1]Herrera 2019'!Q57+'[1]Coclé 2019'!Q56+'[1]Los Santos 2019'!Q57+'[1]Darién 2019'!Q56+'[1]Panama 2019'!Q56+'[1]Bocas del toro2019'!Q63</f>
        <v>49</v>
      </c>
      <c r="R46" s="30">
        <f>+[1]Verguas2019!R56+'[1]Chiriqui 2019'!R56+'[1]Colon 2019'!R56+'[1]Herrera 2019'!R57+'[1]Coclé 2019'!R56+'[1]Los Santos 2019'!R57+'[1]Darién 2019'!R56+'[1]Panama 2019'!R56+'[1]Bocas del toro2019'!R63</f>
        <v>421</v>
      </c>
      <c r="S46" s="31">
        <f>+[1]Verguas2019!S56+'[1]Chiriqui 2019'!S56+'[1]Colon 2019'!S56+'[1]Herrera 2019'!S57+'[1]Coclé 2019'!S56+'[1]Los Santos 2019'!S57+'[1]Darién 2019'!S56+'[1]Panama 2019'!S56+'[1]Bocas del toro2019'!S63</f>
        <v>331</v>
      </c>
    </row>
    <row r="47" spans="1:19" s="10" customFormat="1" ht="19.5" customHeight="1" x14ac:dyDescent="0.2">
      <c r="A47" s="25" t="s">
        <v>60</v>
      </c>
      <c r="B47" s="45"/>
      <c r="C47" s="19">
        <f>+C48</f>
        <v>1221</v>
      </c>
      <c r="D47" s="19">
        <f t="shared" ref="D47:S47" si="23">+D48</f>
        <v>635</v>
      </c>
      <c r="E47" s="19">
        <f t="shared" si="23"/>
        <v>586</v>
      </c>
      <c r="F47" s="19">
        <f t="shared" si="23"/>
        <v>0</v>
      </c>
      <c r="G47" s="19">
        <f t="shared" si="23"/>
        <v>1221</v>
      </c>
      <c r="H47" s="19">
        <f t="shared" si="23"/>
        <v>1221</v>
      </c>
      <c r="I47" s="19">
        <f t="shared" si="23"/>
        <v>667</v>
      </c>
      <c r="J47" s="19">
        <f t="shared" si="23"/>
        <v>554</v>
      </c>
      <c r="K47" s="19">
        <f t="shared" si="23"/>
        <v>1221</v>
      </c>
      <c r="L47" s="19">
        <f t="shared" si="23"/>
        <v>0</v>
      </c>
      <c r="M47" s="19">
        <f t="shared" si="23"/>
        <v>27</v>
      </c>
      <c r="N47" s="19">
        <f t="shared" si="23"/>
        <v>331</v>
      </c>
      <c r="O47" s="19">
        <f t="shared" si="23"/>
        <v>217</v>
      </c>
      <c r="P47" s="19">
        <f t="shared" si="23"/>
        <v>135</v>
      </c>
      <c r="Q47" s="19">
        <f t="shared" si="23"/>
        <v>69</v>
      </c>
      <c r="R47" s="19">
        <f t="shared" si="23"/>
        <v>304</v>
      </c>
      <c r="S47" s="27">
        <f t="shared" si="23"/>
        <v>138</v>
      </c>
    </row>
    <row r="48" spans="1:19" ht="19.5" customHeight="1" x14ac:dyDescent="0.25">
      <c r="A48" s="33" t="s">
        <v>61</v>
      </c>
      <c r="B48" s="33"/>
      <c r="C48" s="29">
        <f>+[1]Verguas2019!C59+'[1]Chiriqui 2019'!C59+'[1]Colon 2019'!C59+'[1]Herrera 2019'!C60+'[1]Coclé 2019'!C59+'[1]Los Santos 2019'!C60+'[1]Darién 2019'!C59+'[1]Panama 2019'!C59+'[1]Bocas del toro2019'!C66</f>
        <v>1221</v>
      </c>
      <c r="D48" s="30">
        <f>+[1]Verguas2019!D59+'[1]Chiriqui 2019'!D59+'[1]Colon 2019'!D59+'[1]Herrera 2019'!D60+'[1]Coclé 2019'!D59+'[1]Los Santos 2019'!D60+'[1]Darién 2019'!D59+'[1]Panama 2019'!D59+'[1]Bocas del toro2019'!D66</f>
        <v>635</v>
      </c>
      <c r="E48" s="30">
        <f>+[1]Verguas2019!E59+'[1]Chiriqui 2019'!E59+'[1]Colon 2019'!E59+'[1]Herrera 2019'!E60+'[1]Coclé 2019'!E59+'[1]Los Santos 2019'!E60+'[1]Darién 2019'!E59+'[1]Panama 2019'!E59+'[1]Bocas del toro2019'!E66</f>
        <v>586</v>
      </c>
      <c r="F48" s="30">
        <f>+[1]Verguas2019!F59+'[1]Chiriqui 2019'!F59+'[1]Colon 2019'!F59+'[1]Herrera 2019'!F60+'[1]Coclé 2019'!F59+'[1]Los Santos 2019'!F60+'[1]Darién 2019'!F59+'[1]Panama 2019'!F59+'[1]Bocas del toro2019'!F66</f>
        <v>0</v>
      </c>
      <c r="G48" s="30">
        <f>+[1]Verguas2019!G59+'[1]Chiriqui 2019'!G59+'[1]Colon 2019'!G59+'[1]Herrera 2019'!G60+'[1]Coclé 2019'!G59+'[1]Los Santos 2019'!G60+'[1]Darién 2019'!G59+'[1]Panama 2019'!G59+'[1]Bocas del toro2019'!G66</f>
        <v>1221</v>
      </c>
      <c r="H48" s="30">
        <f>+[1]Verguas2019!H59+'[1]Chiriqui 2019'!H59+'[1]Colon 2019'!H59+'[1]Herrera 2019'!H60+'[1]Coclé 2019'!H59+'[1]Los Santos 2019'!H60+'[1]Darién 2019'!H59+'[1]Panama 2019'!H59+'[1]Bocas del toro2019'!H66</f>
        <v>1221</v>
      </c>
      <c r="I48" s="30">
        <f>+[1]Verguas2019!I59+'[1]Chiriqui 2019'!I59+'[1]Colon 2019'!I59+'[1]Herrera 2019'!I60+'[1]Coclé 2019'!I59+'[1]Los Santos 2019'!I60+'[1]Darién 2019'!I59+'[1]Panama 2019'!I59+'[1]Bocas del toro2019'!I66</f>
        <v>667</v>
      </c>
      <c r="J48" s="30">
        <f>+[1]Verguas2019!J59+'[1]Chiriqui 2019'!J59+'[1]Colon 2019'!J59+'[1]Herrera 2019'!J60+'[1]Coclé 2019'!J59+'[1]Los Santos 2019'!J60+'[1]Darién 2019'!J59+'[1]Panama 2019'!J59+'[1]Bocas del toro2019'!J66</f>
        <v>554</v>
      </c>
      <c r="K48" s="30">
        <f>+[1]Verguas2019!K59+'[1]Chiriqui 2019'!K59+'[1]Colon 2019'!K59+'[1]Herrera 2019'!K60+'[1]Coclé 2019'!K59+'[1]Los Santos 2019'!K60+'[1]Darién 2019'!K59+'[1]Panama 2019'!K59+'[1]Bocas del toro2019'!K66</f>
        <v>1221</v>
      </c>
      <c r="L48" s="30">
        <f>+[1]Verguas2019!L59+'[1]Chiriqui 2019'!L59+'[1]Colon 2019'!L59+'[1]Herrera 2019'!L60+'[1]Coclé 2019'!L59+'[1]Los Santos 2019'!L60+'[1]Darién 2019'!L59+'[1]Panama 2019'!L59+'[1]Bocas del toro2019'!L66</f>
        <v>0</v>
      </c>
      <c r="M48" s="30">
        <f>+[1]Verguas2019!M59+'[1]Chiriqui 2019'!M59+'[1]Colon 2019'!M59+'[1]Herrera 2019'!M60+'[1]Coclé 2019'!M59+'[1]Los Santos 2019'!M60+'[1]Darién 2019'!M59+'[1]Panama 2019'!M59+'[1]Bocas del toro2019'!M66</f>
        <v>27</v>
      </c>
      <c r="N48" s="30">
        <f>+[1]Verguas2019!N59+'[1]Chiriqui 2019'!N59+'[1]Colon 2019'!N59+'[1]Herrera 2019'!N60+'[1]Coclé 2019'!N59+'[1]Los Santos 2019'!N60+'[1]Darién 2019'!N59+'[1]Panama 2019'!N59+'[1]Bocas del toro2019'!N66</f>
        <v>331</v>
      </c>
      <c r="O48" s="30">
        <f>+[1]Verguas2019!O59+'[1]Chiriqui 2019'!O59+'[1]Colon 2019'!O59+'[1]Herrera 2019'!O60+'[1]Coclé 2019'!O59+'[1]Los Santos 2019'!O60+'[1]Darién 2019'!O59+'[1]Panama 2019'!O59+'[1]Bocas del toro2019'!O66</f>
        <v>217</v>
      </c>
      <c r="P48" s="30">
        <f>+[1]Verguas2019!P59+'[1]Chiriqui 2019'!P59+'[1]Colon 2019'!P59+'[1]Herrera 2019'!P60+'[1]Coclé 2019'!P59+'[1]Los Santos 2019'!P60+'[1]Darién 2019'!P59+'[1]Panama 2019'!P59+'[1]Bocas del toro2019'!P66</f>
        <v>135</v>
      </c>
      <c r="Q48" s="30">
        <f>+[1]Verguas2019!Q59+'[1]Chiriqui 2019'!Q59+'[1]Colon 2019'!Q59+'[1]Herrera 2019'!Q60+'[1]Coclé 2019'!Q59+'[1]Los Santos 2019'!Q60+'[1]Darién 2019'!Q59+'[1]Panama 2019'!Q59+'[1]Bocas del toro2019'!Q66</f>
        <v>69</v>
      </c>
      <c r="R48" s="30">
        <f>+[1]Verguas2019!R59+'[1]Chiriqui 2019'!R59+'[1]Colon 2019'!R59+'[1]Herrera 2019'!R60+'[1]Coclé 2019'!R59+'[1]Los Santos 2019'!R60+'[1]Darién 2019'!R59+'[1]Panama 2019'!R59+'[1]Bocas del toro2019'!R66</f>
        <v>304</v>
      </c>
      <c r="S48" s="31">
        <f>+[1]Verguas2019!S59+'[1]Chiriqui 2019'!S59+'[1]Colon 2019'!S59+'[1]Herrera 2019'!S60+'[1]Coclé 2019'!S59+'[1]Los Santos 2019'!S60+'[1]Darién 2019'!S59+'[1]Panama 2019'!S59+'[1]Bocas del toro2019'!S66</f>
        <v>138</v>
      </c>
    </row>
    <row r="49" spans="1:19" s="10" customFormat="1" ht="19.5" customHeight="1" x14ac:dyDescent="0.2">
      <c r="A49" s="25" t="s">
        <v>62</v>
      </c>
      <c r="B49" s="45"/>
      <c r="C49" s="19">
        <f>+C50</f>
        <v>1451</v>
      </c>
      <c r="D49" s="19">
        <f t="shared" ref="D49:S49" si="24">+D50</f>
        <v>796</v>
      </c>
      <c r="E49" s="19">
        <f t="shared" si="24"/>
        <v>655</v>
      </c>
      <c r="F49" s="19">
        <f t="shared" si="24"/>
        <v>80</v>
      </c>
      <c r="G49" s="19">
        <f t="shared" si="24"/>
        <v>1371</v>
      </c>
      <c r="H49" s="19">
        <f t="shared" si="24"/>
        <v>1451</v>
      </c>
      <c r="I49" s="19">
        <f t="shared" si="24"/>
        <v>814</v>
      </c>
      <c r="J49" s="19">
        <f t="shared" si="24"/>
        <v>637</v>
      </c>
      <c r="K49" s="19">
        <f t="shared" si="24"/>
        <v>1451</v>
      </c>
      <c r="L49" s="19">
        <f t="shared" si="24"/>
        <v>0</v>
      </c>
      <c r="M49" s="19">
        <f t="shared" si="24"/>
        <v>5</v>
      </c>
      <c r="N49" s="19">
        <f t="shared" si="24"/>
        <v>337</v>
      </c>
      <c r="O49" s="19">
        <f t="shared" si="24"/>
        <v>240</v>
      </c>
      <c r="P49" s="19">
        <f t="shared" si="24"/>
        <v>196</v>
      </c>
      <c r="Q49" s="19">
        <f t="shared" si="24"/>
        <v>62</v>
      </c>
      <c r="R49" s="19">
        <f t="shared" si="24"/>
        <v>379</v>
      </c>
      <c r="S49" s="27">
        <f t="shared" si="24"/>
        <v>232</v>
      </c>
    </row>
    <row r="50" spans="1:19" ht="19.5" customHeight="1" thickBot="1" x14ac:dyDescent="0.3">
      <c r="A50" s="46" t="s">
        <v>63</v>
      </c>
      <c r="B50" s="46"/>
      <c r="C50" s="47">
        <f>+[1]Verguas2019!C47+'[1]Chiriqui 2019'!C47+'[1]Colon 2019'!C47+'[1]Herrera 2019'!C48+'[1]Coclé 2019'!C47+'[1]Los Santos 2019'!C48+'[1]Darién 2019'!C47+'[1]Panama 2019'!C47+'[1]Bocas del toro2019'!C55</f>
        <v>1451</v>
      </c>
      <c r="D50" s="48">
        <f>+[1]Verguas2019!D47+'[1]Chiriqui 2019'!D47+'[1]Colon 2019'!D47+'[1]Herrera 2019'!D48+'[1]Coclé 2019'!D47+'[1]Los Santos 2019'!D48+'[1]Darién 2019'!D47+'[1]Panama 2019'!D47+'[1]Bocas del toro2019'!D55</f>
        <v>796</v>
      </c>
      <c r="E50" s="48">
        <f>+[1]Verguas2019!E47+'[1]Chiriqui 2019'!E47+'[1]Colon 2019'!E47+'[1]Herrera 2019'!E48+'[1]Coclé 2019'!E47+'[1]Los Santos 2019'!E48+'[1]Darién 2019'!E47+'[1]Panama 2019'!E47+'[1]Bocas del toro2019'!E55</f>
        <v>655</v>
      </c>
      <c r="F50" s="48">
        <f>+[1]Verguas2019!F47+'[1]Chiriqui 2019'!F47+'[1]Colon 2019'!F47+'[1]Herrera 2019'!F48+'[1]Coclé 2019'!F47+'[1]Los Santos 2019'!F48+'[1]Darién 2019'!F47+'[1]Panama 2019'!F47+'[1]Bocas del toro2019'!F55</f>
        <v>80</v>
      </c>
      <c r="G50" s="48">
        <f>+[1]Verguas2019!G47+'[1]Chiriqui 2019'!G47+'[1]Colon 2019'!G47+'[1]Herrera 2019'!G48+'[1]Coclé 2019'!G47+'[1]Los Santos 2019'!G48+'[1]Darién 2019'!G47+'[1]Panama 2019'!G47+'[1]Bocas del toro2019'!G55</f>
        <v>1371</v>
      </c>
      <c r="H50" s="48">
        <f>+[1]Verguas2019!H47+'[1]Chiriqui 2019'!H47+'[1]Colon 2019'!H47+'[1]Herrera 2019'!H48+'[1]Coclé 2019'!H47+'[1]Los Santos 2019'!H48+'[1]Darién 2019'!H47+'[1]Panama 2019'!H47+'[1]Bocas del toro2019'!H55</f>
        <v>1451</v>
      </c>
      <c r="I50" s="48">
        <f>+[1]Verguas2019!I47+'[1]Chiriqui 2019'!I47+'[1]Colon 2019'!I47+'[1]Herrera 2019'!I48+'[1]Coclé 2019'!I47+'[1]Los Santos 2019'!I48+'[1]Darién 2019'!I47+'[1]Panama 2019'!I47+'[1]Bocas del toro2019'!I55</f>
        <v>814</v>
      </c>
      <c r="J50" s="48">
        <f>+[1]Verguas2019!J47+'[1]Chiriqui 2019'!J47+'[1]Colon 2019'!J47+'[1]Herrera 2019'!J48+'[1]Coclé 2019'!J47+'[1]Los Santos 2019'!J48+'[1]Darién 2019'!J47+'[1]Panama 2019'!J47+'[1]Bocas del toro2019'!J55</f>
        <v>637</v>
      </c>
      <c r="K50" s="48">
        <f>+[1]Verguas2019!K47+'[1]Chiriqui 2019'!K47+'[1]Colon 2019'!K47+'[1]Herrera 2019'!K48+'[1]Coclé 2019'!K47+'[1]Los Santos 2019'!K48+'[1]Darién 2019'!K47+'[1]Panama 2019'!K47+'[1]Bocas del toro2019'!K55</f>
        <v>1451</v>
      </c>
      <c r="L50" s="48">
        <f>+[1]Verguas2019!L47+'[1]Chiriqui 2019'!L47+'[1]Colon 2019'!L47+'[1]Herrera 2019'!L48+'[1]Coclé 2019'!L47+'[1]Los Santos 2019'!L48+'[1]Darién 2019'!L47+'[1]Panama 2019'!L47+'[1]Bocas del toro2019'!L55</f>
        <v>0</v>
      </c>
      <c r="M50" s="48">
        <f>+[1]Verguas2019!M47+'[1]Chiriqui 2019'!M47+'[1]Colon 2019'!M47+'[1]Herrera 2019'!M48+'[1]Coclé 2019'!M47+'[1]Los Santos 2019'!M48+'[1]Darién 2019'!M47+'[1]Panama 2019'!M47+'[1]Bocas del toro2019'!M55</f>
        <v>5</v>
      </c>
      <c r="N50" s="48">
        <f>+[1]Verguas2019!N47+'[1]Chiriqui 2019'!N47+'[1]Colon 2019'!N47+'[1]Herrera 2019'!N48+'[1]Coclé 2019'!N47+'[1]Los Santos 2019'!N48+'[1]Darién 2019'!N47+'[1]Panama 2019'!N47+'[1]Bocas del toro2019'!N55</f>
        <v>337</v>
      </c>
      <c r="O50" s="48">
        <f>+[1]Verguas2019!O47+'[1]Chiriqui 2019'!O47+'[1]Colon 2019'!O47+'[1]Herrera 2019'!O48+'[1]Coclé 2019'!O47+'[1]Los Santos 2019'!O48+'[1]Darién 2019'!O47+'[1]Panama 2019'!O47+'[1]Bocas del toro2019'!O55</f>
        <v>240</v>
      </c>
      <c r="P50" s="48">
        <f>+[1]Verguas2019!P47+'[1]Chiriqui 2019'!P47+'[1]Colon 2019'!P47+'[1]Herrera 2019'!P48+'[1]Coclé 2019'!P47+'[1]Los Santos 2019'!P48+'[1]Darién 2019'!P47+'[1]Panama 2019'!P47+'[1]Bocas del toro2019'!P55</f>
        <v>196</v>
      </c>
      <c r="Q50" s="47">
        <f>+[1]Verguas2019!Q47+'[1]Chiriqui 2019'!Q47+'[1]Colon 2019'!Q47+'[1]Herrera 2019'!Q48+'[1]Coclé 2019'!Q47+'[1]Los Santos 2019'!Q48+'[1]Darién 2019'!Q47+'[1]Panama 2019'!Q47</f>
        <v>62</v>
      </c>
      <c r="R50" s="47">
        <f>+[1]Verguas2019!R47+'[1]Chiriqui 2019'!R47+'[1]Colon 2019'!R47+'[1]Herrera 2019'!R48+'[1]Coclé 2019'!R47+'[1]Los Santos 2019'!R48+'[1]Darién 2019'!R47+'[1]Panama 2019'!R47</f>
        <v>379</v>
      </c>
      <c r="S50" s="49">
        <f>+[1]Verguas2019!S47+'[1]Chiriqui 2019'!S47+'[1]Colon 2019'!S47+'[1]Herrera 2019'!S48+'[1]Coclé 2019'!S47+'[1]Los Santos 2019'!S48+'[1]Darién 2019'!S47+'[1]Panama 2019'!S47</f>
        <v>232</v>
      </c>
    </row>
    <row r="51" spans="1:19" s="10" customFormat="1" ht="19.5" hidden="1" customHeight="1" x14ac:dyDescent="0.25">
      <c r="A51" s="10" t="s">
        <v>64</v>
      </c>
      <c r="B51" s="50"/>
      <c r="C51" s="51">
        <f>SUM(C53:C58)</f>
        <v>0</v>
      </c>
      <c r="D51" s="51">
        <f t="shared" ref="D51:S51" si="25">SUM(D53:D58)</f>
        <v>0</v>
      </c>
      <c r="E51" s="51">
        <f t="shared" si="25"/>
        <v>0</v>
      </c>
      <c r="F51" s="51">
        <f t="shared" si="25"/>
        <v>0</v>
      </c>
      <c r="G51" s="51">
        <f t="shared" si="25"/>
        <v>0</v>
      </c>
      <c r="H51" s="51">
        <f t="shared" si="25"/>
        <v>0</v>
      </c>
      <c r="I51" s="51">
        <f t="shared" si="25"/>
        <v>0</v>
      </c>
      <c r="J51" s="51">
        <f t="shared" si="25"/>
        <v>0</v>
      </c>
      <c r="K51" s="51">
        <f t="shared" si="25"/>
        <v>0</v>
      </c>
      <c r="L51" s="51">
        <f t="shared" si="25"/>
        <v>0</v>
      </c>
      <c r="M51" s="51">
        <f t="shared" si="25"/>
        <v>0</v>
      </c>
      <c r="N51" s="51">
        <f t="shared" si="25"/>
        <v>0</v>
      </c>
      <c r="O51" s="51">
        <f t="shared" si="25"/>
        <v>0</v>
      </c>
      <c r="P51" s="51">
        <f t="shared" si="25"/>
        <v>0</v>
      </c>
      <c r="Q51" s="51">
        <f t="shared" si="25"/>
        <v>0</v>
      </c>
      <c r="R51" s="51">
        <f t="shared" si="25"/>
        <v>0</v>
      </c>
      <c r="S51" s="52">
        <f t="shared" si="25"/>
        <v>0</v>
      </c>
    </row>
    <row r="52" spans="1:19" s="10" customFormat="1" ht="19.5" hidden="1" customHeight="1" x14ac:dyDescent="0.25">
      <c r="B52" s="50" t="s">
        <v>65</v>
      </c>
      <c r="C52" s="53">
        <f>+[1]Verguas2019!C68+'[1]Chiriqui 2019'!C62+'[1]Colon 2019'!C65+'[1]Herrera 2019'!C63+'[1]Coclé 2019'!C62+'[1]Los Santos 2019'!C63+'[1]Darién 2019'!C62+'[1]Panama 2019'!C62</f>
        <v>0</v>
      </c>
      <c r="D52" s="53">
        <f>+[1]Verguas2019!D68+'[1]Chiriqui 2019'!D62+'[1]Colon 2019'!D65+'[1]Herrera 2019'!D63+'[1]Coclé 2019'!D62+'[1]Los Santos 2019'!D63+'[1]Darién 2019'!D62+'[1]Panama 2019'!D62</f>
        <v>0</v>
      </c>
      <c r="E52" s="53">
        <f>+[1]Verguas2019!E68+'[1]Chiriqui 2019'!E62+'[1]Colon 2019'!E65+'[1]Herrera 2019'!E63+'[1]Coclé 2019'!E62+'[1]Los Santos 2019'!E63+'[1]Darién 2019'!E62+'[1]Panama 2019'!E62</f>
        <v>0</v>
      </c>
      <c r="F52" s="53">
        <f>+[1]Verguas2019!F68+'[1]Chiriqui 2019'!F62+'[1]Colon 2019'!F65+'[1]Herrera 2019'!F63+'[1]Coclé 2019'!F62+'[1]Los Santos 2019'!F63+'[1]Darién 2019'!F62+'[1]Panama 2019'!F62</f>
        <v>0</v>
      </c>
      <c r="G52" s="53">
        <f>+[1]Verguas2019!G68+'[1]Chiriqui 2019'!G62+'[1]Colon 2019'!G65+'[1]Herrera 2019'!G63+'[1]Coclé 2019'!G62+'[1]Los Santos 2019'!G63+'[1]Darién 2019'!G62+'[1]Panama 2019'!G62</f>
        <v>0</v>
      </c>
      <c r="H52" s="53">
        <f>+[1]Verguas2019!H68+'[1]Chiriqui 2019'!H62+'[1]Colon 2019'!H65+'[1]Herrera 2019'!H63+'[1]Coclé 2019'!H62+'[1]Los Santos 2019'!H63+'[1]Darién 2019'!H62+'[1]Panama 2019'!H62</f>
        <v>0</v>
      </c>
      <c r="I52" s="53">
        <f>+[1]Verguas2019!I68+'[1]Chiriqui 2019'!I62+'[1]Colon 2019'!I65+'[1]Herrera 2019'!I63+'[1]Coclé 2019'!I62+'[1]Los Santos 2019'!I63+'[1]Darién 2019'!I62+'[1]Panama 2019'!I62</f>
        <v>0</v>
      </c>
      <c r="J52" s="53">
        <f>+[1]Verguas2019!J68+'[1]Chiriqui 2019'!J62+'[1]Colon 2019'!J65+'[1]Herrera 2019'!J63+'[1]Coclé 2019'!J62+'[1]Los Santos 2019'!J63+'[1]Darién 2019'!J62+'[1]Panama 2019'!J62</f>
        <v>0</v>
      </c>
      <c r="K52" s="53">
        <f>+[1]Verguas2019!K68+'[1]Chiriqui 2019'!K62+'[1]Colon 2019'!K65+'[1]Herrera 2019'!K63+'[1]Coclé 2019'!K62+'[1]Los Santos 2019'!K63+'[1]Darién 2019'!K62+'[1]Panama 2019'!K62</f>
        <v>0</v>
      </c>
      <c r="L52" s="53">
        <f>+[1]Verguas2019!L68+'[1]Chiriqui 2019'!L62+'[1]Colon 2019'!L65+'[1]Herrera 2019'!L63+'[1]Coclé 2019'!L62+'[1]Los Santos 2019'!L63+'[1]Darién 2019'!L62+'[1]Panama 2019'!L62</f>
        <v>0</v>
      </c>
      <c r="M52" s="53">
        <f>+[1]Verguas2019!M68+'[1]Chiriqui 2019'!M62+'[1]Colon 2019'!M65+'[1]Herrera 2019'!M63+'[1]Coclé 2019'!M62+'[1]Los Santos 2019'!M63+'[1]Darién 2019'!M62+'[1]Panama 2019'!M62</f>
        <v>0</v>
      </c>
      <c r="N52" s="53">
        <f>+[1]Verguas2019!N68+'[1]Chiriqui 2019'!N62+'[1]Colon 2019'!N65+'[1]Herrera 2019'!N63+'[1]Coclé 2019'!N62+'[1]Los Santos 2019'!N63+'[1]Darién 2019'!N62+'[1]Panama 2019'!N62</f>
        <v>0</v>
      </c>
      <c r="O52" s="53">
        <f>+[1]Verguas2019!O68+'[1]Chiriqui 2019'!O62+'[1]Colon 2019'!O65+'[1]Herrera 2019'!O63+'[1]Coclé 2019'!O62+'[1]Los Santos 2019'!O63+'[1]Darién 2019'!O62+'[1]Panama 2019'!O62</f>
        <v>0</v>
      </c>
      <c r="P52" s="53">
        <f>+[1]Verguas2019!P68+'[1]Chiriqui 2019'!P62+'[1]Colon 2019'!P65+'[1]Herrera 2019'!P63+'[1]Coclé 2019'!P62+'[1]Los Santos 2019'!P63+'[1]Darién 2019'!P62+'[1]Panama 2019'!P62</f>
        <v>0</v>
      </c>
      <c r="Q52" s="53">
        <f>+[1]Verguas2019!Q68+'[1]Chiriqui 2019'!Q62+'[1]Colon 2019'!Q65+'[1]Herrera 2019'!Q63+'[1]Coclé 2019'!Q62+'[1]Los Santos 2019'!Q63+'[1]Darién 2019'!Q62+'[1]Panama 2019'!Q62</f>
        <v>0</v>
      </c>
      <c r="R52" s="53">
        <f>+[1]Verguas2019!R68+'[1]Chiriqui 2019'!R62+'[1]Colon 2019'!R65+'[1]Herrera 2019'!R63+'[1]Coclé 2019'!R62+'[1]Los Santos 2019'!R63+'[1]Darién 2019'!R62+'[1]Panama 2019'!R62</f>
        <v>0</v>
      </c>
      <c r="S52" s="53">
        <f>+[1]Verguas2019!S68+'[1]Chiriqui 2019'!S62+'[1]Colon 2019'!S65+'[1]Herrera 2019'!S63+'[1]Coclé 2019'!S62+'[1]Los Santos 2019'!S63+'[1]Darién 2019'!S62+'[1]Panama 2019'!S62</f>
        <v>0</v>
      </c>
    </row>
    <row r="53" spans="1:19" ht="19.5" hidden="1" customHeight="1" x14ac:dyDescent="0.25">
      <c r="B53" s="54" t="s">
        <v>47</v>
      </c>
      <c r="C53" s="53">
        <f>+[1]Verguas2019!C69+'[1]Chiriqui 2019'!C63+'[1]Colon 2019'!C66+'[1]Herrera 2019'!C64+'[1]Coclé 2019'!C63+'[1]Los Santos 2019'!C64+'[1]Darién 2019'!C63+'[1]Panama 2019'!C63</f>
        <v>0</v>
      </c>
      <c r="D53" s="53">
        <f>+[1]Verguas2019!D69+'[1]Chiriqui 2019'!D63+'[1]Colon 2019'!D66+'[1]Herrera 2019'!D64+'[1]Coclé 2019'!D63+'[1]Los Santos 2019'!D64+'[1]Darién 2019'!D63+'[1]Panama 2019'!D63</f>
        <v>0</v>
      </c>
      <c r="E53" s="53">
        <f>+[1]Verguas2019!E69+'[1]Chiriqui 2019'!E63+'[1]Colon 2019'!E66+'[1]Herrera 2019'!E64+'[1]Coclé 2019'!E63+'[1]Los Santos 2019'!E64+'[1]Darién 2019'!E63+'[1]Panama 2019'!E63</f>
        <v>0</v>
      </c>
      <c r="F53" s="53">
        <f>+[1]Verguas2019!F69+'[1]Chiriqui 2019'!F63+'[1]Colon 2019'!F66+'[1]Herrera 2019'!F64+'[1]Coclé 2019'!F63+'[1]Los Santos 2019'!F64+'[1]Darién 2019'!F63+'[1]Panama 2019'!F63</f>
        <v>0</v>
      </c>
      <c r="G53" s="53">
        <f>+[1]Verguas2019!G69+'[1]Chiriqui 2019'!G63+'[1]Colon 2019'!G66+'[1]Herrera 2019'!G64+'[1]Coclé 2019'!G63+'[1]Los Santos 2019'!G64+'[1]Darién 2019'!G63+'[1]Panama 2019'!G63</f>
        <v>0</v>
      </c>
      <c r="H53" s="53">
        <f>+[1]Verguas2019!H69+'[1]Chiriqui 2019'!H63+'[1]Colon 2019'!H66+'[1]Herrera 2019'!H64+'[1]Coclé 2019'!H63+'[1]Los Santos 2019'!H64+'[1]Darién 2019'!H63+'[1]Panama 2019'!H63</f>
        <v>0</v>
      </c>
      <c r="I53" s="53">
        <f>+[1]Verguas2019!I69+'[1]Chiriqui 2019'!I63+'[1]Colon 2019'!I66+'[1]Herrera 2019'!I64+'[1]Coclé 2019'!I63+'[1]Los Santos 2019'!I64+'[1]Darién 2019'!I63+'[1]Panama 2019'!I63</f>
        <v>0</v>
      </c>
      <c r="J53" s="53">
        <f>+[1]Verguas2019!J69+'[1]Chiriqui 2019'!J63+'[1]Colon 2019'!J66+'[1]Herrera 2019'!J64+'[1]Coclé 2019'!J63+'[1]Los Santos 2019'!J64+'[1]Darién 2019'!J63+'[1]Panama 2019'!J63</f>
        <v>0</v>
      </c>
      <c r="K53" s="53">
        <f>+[1]Verguas2019!K69+'[1]Chiriqui 2019'!K63+'[1]Colon 2019'!K66+'[1]Herrera 2019'!K64+'[1]Coclé 2019'!K63+'[1]Los Santos 2019'!K64+'[1]Darién 2019'!K63+'[1]Panama 2019'!K63</f>
        <v>0</v>
      </c>
      <c r="L53" s="53">
        <f>+[1]Verguas2019!L69+'[1]Chiriqui 2019'!L63+'[1]Colon 2019'!L66+'[1]Herrera 2019'!L64+'[1]Coclé 2019'!L63+'[1]Los Santos 2019'!L64+'[1]Darién 2019'!L63+'[1]Panama 2019'!L63</f>
        <v>0</v>
      </c>
      <c r="M53" s="53">
        <f>+[1]Verguas2019!M69+'[1]Chiriqui 2019'!M63+'[1]Colon 2019'!M66+'[1]Herrera 2019'!M64+'[1]Coclé 2019'!M63+'[1]Los Santos 2019'!M64+'[1]Darién 2019'!M63+'[1]Panama 2019'!M63</f>
        <v>0</v>
      </c>
      <c r="N53" s="53">
        <f>+[1]Verguas2019!N69+'[1]Chiriqui 2019'!N63+'[1]Colon 2019'!N66+'[1]Herrera 2019'!N64+'[1]Coclé 2019'!N63+'[1]Los Santos 2019'!N64+'[1]Darién 2019'!N63+'[1]Panama 2019'!N63</f>
        <v>0</v>
      </c>
      <c r="O53" s="53">
        <f>+[1]Verguas2019!O69+'[1]Chiriqui 2019'!O63+'[1]Colon 2019'!O66+'[1]Herrera 2019'!O64+'[1]Coclé 2019'!O63+'[1]Los Santos 2019'!O64+'[1]Darién 2019'!O63+'[1]Panama 2019'!O63</f>
        <v>0</v>
      </c>
      <c r="P53" s="53">
        <f>+[1]Verguas2019!P69+'[1]Chiriqui 2019'!P63+'[1]Colon 2019'!P66+'[1]Herrera 2019'!P64+'[1]Coclé 2019'!P63+'[1]Los Santos 2019'!P64+'[1]Darién 2019'!P63+'[1]Panama 2019'!P63</f>
        <v>0</v>
      </c>
      <c r="Q53" s="53">
        <f>+[1]Verguas2019!Q69+'[1]Chiriqui 2019'!Q63+'[1]Colon 2019'!Q66+'[1]Herrera 2019'!Q64+'[1]Coclé 2019'!Q63+'[1]Los Santos 2019'!Q64+'[1]Darién 2019'!Q63+'[1]Panama 2019'!Q63</f>
        <v>0</v>
      </c>
      <c r="R53" s="53">
        <f>+[1]Verguas2019!R69+'[1]Chiriqui 2019'!R63+'[1]Colon 2019'!R66+'[1]Herrera 2019'!R64+'[1]Coclé 2019'!R63+'[1]Los Santos 2019'!R64+'[1]Darién 2019'!R63+'[1]Panama 2019'!R63</f>
        <v>0</v>
      </c>
      <c r="S53" s="53">
        <f>+[1]Verguas2019!S69+'[1]Chiriqui 2019'!S63+'[1]Colon 2019'!S66+'[1]Herrera 2019'!S64+'[1]Coclé 2019'!S63+'[1]Los Santos 2019'!S64+'[1]Darién 2019'!S63+'[1]Panama 2019'!S63</f>
        <v>0</v>
      </c>
    </row>
    <row r="54" spans="1:19" ht="19.5" hidden="1" customHeight="1" x14ac:dyDescent="0.25">
      <c r="B54" s="54" t="s">
        <v>61</v>
      </c>
      <c r="C54" s="53">
        <f>+[1]Verguas2019!C70+'[1]Chiriqui 2019'!C64+'[1]Colon 2019'!C67+'[1]Herrera 2019'!C65+'[1]Coclé 2019'!C64+'[1]Los Santos 2019'!C65+'[1]Darién 2019'!C64+'[1]Panama 2019'!C64</f>
        <v>0</v>
      </c>
      <c r="D54" s="53">
        <f>+[1]Verguas2019!D70+'[1]Chiriqui 2019'!D64+'[1]Colon 2019'!D67+'[1]Herrera 2019'!D65+'[1]Coclé 2019'!D64+'[1]Los Santos 2019'!D65+'[1]Darién 2019'!D64+'[1]Panama 2019'!D64</f>
        <v>0</v>
      </c>
      <c r="E54" s="53">
        <f>+[1]Verguas2019!E70+'[1]Chiriqui 2019'!E64+'[1]Colon 2019'!E67+'[1]Herrera 2019'!E65+'[1]Coclé 2019'!E64+'[1]Los Santos 2019'!E65+'[1]Darién 2019'!E64+'[1]Panama 2019'!E64</f>
        <v>0</v>
      </c>
      <c r="F54" s="53">
        <f>+[1]Verguas2019!F70+'[1]Chiriqui 2019'!F64+'[1]Colon 2019'!F67+'[1]Herrera 2019'!F65+'[1]Coclé 2019'!F64+'[1]Los Santos 2019'!F65+'[1]Darién 2019'!F64+'[1]Panama 2019'!F64</f>
        <v>0</v>
      </c>
      <c r="G54" s="53">
        <f>+[1]Verguas2019!G70+'[1]Chiriqui 2019'!G64+'[1]Colon 2019'!G67+'[1]Herrera 2019'!G65+'[1]Coclé 2019'!G64+'[1]Los Santos 2019'!G65+'[1]Darién 2019'!G64+'[1]Panama 2019'!G64</f>
        <v>0</v>
      </c>
      <c r="H54" s="53">
        <f>+[1]Verguas2019!H70+'[1]Chiriqui 2019'!H64+'[1]Colon 2019'!H67+'[1]Herrera 2019'!H65+'[1]Coclé 2019'!H64+'[1]Los Santos 2019'!H65+'[1]Darién 2019'!H64+'[1]Panama 2019'!H64</f>
        <v>0</v>
      </c>
      <c r="I54" s="53">
        <f>+[1]Verguas2019!I70+'[1]Chiriqui 2019'!I64+'[1]Colon 2019'!I67+'[1]Herrera 2019'!I65+'[1]Coclé 2019'!I64+'[1]Los Santos 2019'!I65+'[1]Darién 2019'!I64+'[1]Panama 2019'!I64</f>
        <v>0</v>
      </c>
      <c r="J54" s="53">
        <f>+[1]Verguas2019!J70+'[1]Chiriqui 2019'!J64+'[1]Colon 2019'!J67+'[1]Herrera 2019'!J65+'[1]Coclé 2019'!J64+'[1]Los Santos 2019'!J65+'[1]Darién 2019'!J64+'[1]Panama 2019'!J64</f>
        <v>0</v>
      </c>
      <c r="K54" s="53">
        <f>+[1]Verguas2019!K70+'[1]Chiriqui 2019'!K64+'[1]Colon 2019'!K67+'[1]Herrera 2019'!K65+'[1]Coclé 2019'!K64+'[1]Los Santos 2019'!K65+'[1]Darién 2019'!K64+'[1]Panama 2019'!K64</f>
        <v>0</v>
      </c>
      <c r="L54" s="53">
        <f>+[1]Verguas2019!L70+'[1]Chiriqui 2019'!L64+'[1]Colon 2019'!L67+'[1]Herrera 2019'!L65+'[1]Coclé 2019'!L64+'[1]Los Santos 2019'!L65+'[1]Darién 2019'!L64+'[1]Panama 2019'!L64</f>
        <v>0</v>
      </c>
      <c r="M54" s="53">
        <f>+[1]Verguas2019!M70+'[1]Chiriqui 2019'!M64+'[1]Colon 2019'!M67+'[1]Herrera 2019'!M65+'[1]Coclé 2019'!M64+'[1]Los Santos 2019'!M65+'[1]Darién 2019'!M64+'[1]Panama 2019'!M64</f>
        <v>0</v>
      </c>
      <c r="N54" s="53">
        <f>+[1]Verguas2019!N70+'[1]Chiriqui 2019'!N64+'[1]Colon 2019'!N67+'[1]Herrera 2019'!N65+'[1]Coclé 2019'!N64+'[1]Los Santos 2019'!N65+'[1]Darién 2019'!N64+'[1]Panama 2019'!N64</f>
        <v>0</v>
      </c>
      <c r="O54" s="53">
        <f>+[1]Verguas2019!O70+'[1]Chiriqui 2019'!O64+'[1]Colon 2019'!O67+'[1]Herrera 2019'!O65+'[1]Coclé 2019'!O64+'[1]Los Santos 2019'!O65+'[1]Darién 2019'!O64+'[1]Panama 2019'!O64</f>
        <v>0</v>
      </c>
      <c r="P54" s="53">
        <f>+[1]Verguas2019!P70+'[1]Chiriqui 2019'!P64+'[1]Colon 2019'!P67+'[1]Herrera 2019'!P65+'[1]Coclé 2019'!P64+'[1]Los Santos 2019'!P65+'[1]Darién 2019'!P64+'[1]Panama 2019'!P64</f>
        <v>0</v>
      </c>
      <c r="Q54" s="53">
        <f>+[1]Verguas2019!Q70+'[1]Chiriqui 2019'!Q64+'[1]Colon 2019'!Q67+'[1]Herrera 2019'!Q65+'[1]Coclé 2019'!Q64+'[1]Los Santos 2019'!Q65+'[1]Darién 2019'!Q64+'[1]Panama 2019'!Q64</f>
        <v>0</v>
      </c>
      <c r="R54" s="53">
        <f>+[1]Verguas2019!R70+'[1]Chiriqui 2019'!R64+'[1]Colon 2019'!R67+'[1]Herrera 2019'!R65+'[1]Coclé 2019'!R64+'[1]Los Santos 2019'!R65+'[1]Darién 2019'!R64+'[1]Panama 2019'!R64</f>
        <v>0</v>
      </c>
      <c r="S54" s="53">
        <f>+[1]Verguas2019!S70+'[1]Chiriqui 2019'!S64+'[1]Colon 2019'!S67+'[1]Herrera 2019'!S65+'[1]Coclé 2019'!S64+'[1]Los Santos 2019'!S65+'[1]Darién 2019'!S64+'[1]Panama 2019'!S64</f>
        <v>0</v>
      </c>
    </row>
    <row r="55" spans="1:19" ht="19.5" hidden="1" customHeight="1" x14ac:dyDescent="0.25">
      <c r="B55" s="54" t="s">
        <v>49</v>
      </c>
      <c r="C55" s="53">
        <f>+[1]Verguas2019!C71+'[1]Chiriqui 2019'!C65+'[1]Colon 2019'!C68+'[1]Herrera 2019'!C66+'[1]Coclé 2019'!C65+'[1]Los Santos 2019'!C66+'[1]Darién 2019'!C65+'[1]Panama 2019'!C65</f>
        <v>0</v>
      </c>
      <c r="D55" s="53">
        <f>+[1]Verguas2019!D71+'[1]Chiriqui 2019'!D65+'[1]Colon 2019'!D68+'[1]Herrera 2019'!D66+'[1]Coclé 2019'!D65+'[1]Los Santos 2019'!D66+'[1]Darién 2019'!D65+'[1]Panama 2019'!D65</f>
        <v>0</v>
      </c>
      <c r="E55" s="53">
        <f>+[1]Verguas2019!E71+'[1]Chiriqui 2019'!E65+'[1]Colon 2019'!E68+'[1]Herrera 2019'!E66+'[1]Coclé 2019'!E65+'[1]Los Santos 2019'!E66+'[1]Darién 2019'!E65+'[1]Panama 2019'!E65</f>
        <v>0</v>
      </c>
      <c r="F55" s="53">
        <f>+[1]Verguas2019!F71+'[1]Chiriqui 2019'!F65+'[1]Colon 2019'!F68+'[1]Herrera 2019'!F66+'[1]Coclé 2019'!F65+'[1]Los Santos 2019'!F66+'[1]Darién 2019'!F65+'[1]Panama 2019'!F65</f>
        <v>0</v>
      </c>
      <c r="G55" s="53">
        <f>+[1]Verguas2019!G71+'[1]Chiriqui 2019'!G65+'[1]Colon 2019'!G68+'[1]Herrera 2019'!G66+'[1]Coclé 2019'!G65+'[1]Los Santos 2019'!G66+'[1]Darién 2019'!G65+'[1]Panama 2019'!G65</f>
        <v>0</v>
      </c>
      <c r="H55" s="53">
        <f>+[1]Verguas2019!H71+'[1]Chiriqui 2019'!H65+'[1]Colon 2019'!H68+'[1]Herrera 2019'!H66+'[1]Coclé 2019'!H65+'[1]Los Santos 2019'!H66+'[1]Darién 2019'!H65+'[1]Panama 2019'!H65</f>
        <v>0</v>
      </c>
      <c r="I55" s="53">
        <f>+[1]Verguas2019!I71+'[1]Chiriqui 2019'!I65+'[1]Colon 2019'!I68+'[1]Herrera 2019'!I66+'[1]Coclé 2019'!I65+'[1]Los Santos 2019'!I66+'[1]Darién 2019'!I65+'[1]Panama 2019'!I65</f>
        <v>0</v>
      </c>
      <c r="J55" s="53">
        <f>+[1]Verguas2019!J71+'[1]Chiriqui 2019'!J65+'[1]Colon 2019'!J68+'[1]Herrera 2019'!J66+'[1]Coclé 2019'!J65+'[1]Los Santos 2019'!J66+'[1]Darién 2019'!J65+'[1]Panama 2019'!J65</f>
        <v>0</v>
      </c>
      <c r="K55" s="53">
        <f>+[1]Verguas2019!K71+'[1]Chiriqui 2019'!K65+'[1]Colon 2019'!K68+'[1]Herrera 2019'!K66+'[1]Coclé 2019'!K65+'[1]Los Santos 2019'!K66+'[1]Darién 2019'!K65+'[1]Panama 2019'!K65</f>
        <v>0</v>
      </c>
      <c r="L55" s="53">
        <f>+[1]Verguas2019!L71+'[1]Chiriqui 2019'!L65+'[1]Colon 2019'!L68+'[1]Herrera 2019'!L66+'[1]Coclé 2019'!L65+'[1]Los Santos 2019'!L66+'[1]Darién 2019'!L65+'[1]Panama 2019'!L65</f>
        <v>0</v>
      </c>
      <c r="M55" s="53">
        <f>+[1]Verguas2019!M71+'[1]Chiriqui 2019'!M65+'[1]Colon 2019'!M68+'[1]Herrera 2019'!M66+'[1]Coclé 2019'!M65+'[1]Los Santos 2019'!M66+'[1]Darién 2019'!M65+'[1]Panama 2019'!M65</f>
        <v>0</v>
      </c>
      <c r="N55" s="53">
        <f>+[1]Verguas2019!N71+'[1]Chiriqui 2019'!N65+'[1]Colon 2019'!N68+'[1]Herrera 2019'!N66+'[1]Coclé 2019'!N65+'[1]Los Santos 2019'!N66+'[1]Darién 2019'!N65+'[1]Panama 2019'!N65</f>
        <v>0</v>
      </c>
      <c r="O55" s="53">
        <f>+[1]Verguas2019!O71+'[1]Chiriqui 2019'!O65+'[1]Colon 2019'!O68+'[1]Herrera 2019'!O66+'[1]Coclé 2019'!O65+'[1]Los Santos 2019'!O66+'[1]Darién 2019'!O65+'[1]Panama 2019'!O65</f>
        <v>0</v>
      </c>
      <c r="P55" s="53">
        <f>+[1]Verguas2019!P71+'[1]Chiriqui 2019'!P65+'[1]Colon 2019'!P68+'[1]Herrera 2019'!P66+'[1]Coclé 2019'!P65+'[1]Los Santos 2019'!P66+'[1]Darién 2019'!P65+'[1]Panama 2019'!P65</f>
        <v>0</v>
      </c>
      <c r="Q55" s="53">
        <f>+[1]Verguas2019!Q71+'[1]Chiriqui 2019'!Q65+'[1]Colon 2019'!Q68+'[1]Herrera 2019'!Q66+'[1]Coclé 2019'!Q65+'[1]Los Santos 2019'!Q66+'[1]Darién 2019'!Q65+'[1]Panama 2019'!Q65</f>
        <v>0</v>
      </c>
      <c r="R55" s="53">
        <f>+[1]Verguas2019!R71+'[1]Chiriqui 2019'!R65+'[1]Colon 2019'!R68+'[1]Herrera 2019'!R66+'[1]Coclé 2019'!R65+'[1]Los Santos 2019'!R66+'[1]Darién 2019'!R65+'[1]Panama 2019'!R65</f>
        <v>0</v>
      </c>
      <c r="S55" s="53">
        <f>+[1]Verguas2019!S71+'[1]Chiriqui 2019'!S65+'[1]Colon 2019'!S68+'[1]Herrera 2019'!S66+'[1]Coclé 2019'!S65+'[1]Los Santos 2019'!S66+'[1]Darién 2019'!S65+'[1]Panama 2019'!S65</f>
        <v>0</v>
      </c>
    </row>
    <row r="56" spans="1:19" ht="19.5" hidden="1" customHeight="1" x14ac:dyDescent="0.25">
      <c r="B56" s="54" t="s">
        <v>53</v>
      </c>
      <c r="C56" s="53">
        <f>+[1]Verguas2019!C72+'[1]Chiriqui 2019'!C66+'[1]Colon 2019'!C69+'[1]Herrera 2019'!C67+'[1]Coclé 2019'!C66+'[1]Los Santos 2019'!C67+'[1]Darién 2019'!C66+'[1]Panama 2019'!C66</f>
        <v>0</v>
      </c>
      <c r="D56" s="53">
        <f>+[1]Verguas2019!D72+'[1]Chiriqui 2019'!D66+'[1]Colon 2019'!D69+'[1]Herrera 2019'!D67+'[1]Coclé 2019'!D66+'[1]Los Santos 2019'!D67+'[1]Darién 2019'!D66+'[1]Panama 2019'!D66</f>
        <v>0</v>
      </c>
      <c r="E56" s="53">
        <f>+[1]Verguas2019!E72+'[1]Chiriqui 2019'!E66+'[1]Colon 2019'!E69+'[1]Herrera 2019'!E67+'[1]Coclé 2019'!E66+'[1]Los Santos 2019'!E67+'[1]Darién 2019'!E66+'[1]Panama 2019'!E66</f>
        <v>0</v>
      </c>
      <c r="F56" s="53">
        <f>+[1]Verguas2019!F72+'[1]Chiriqui 2019'!F66+'[1]Colon 2019'!F69+'[1]Herrera 2019'!F67+'[1]Coclé 2019'!F66+'[1]Los Santos 2019'!F67+'[1]Darién 2019'!F66+'[1]Panama 2019'!F66</f>
        <v>0</v>
      </c>
      <c r="G56" s="53">
        <f>+[1]Verguas2019!G72+'[1]Chiriqui 2019'!G66+'[1]Colon 2019'!G69+'[1]Herrera 2019'!G67+'[1]Coclé 2019'!G66+'[1]Los Santos 2019'!G67+'[1]Darién 2019'!G66+'[1]Panama 2019'!G66</f>
        <v>0</v>
      </c>
      <c r="H56" s="53">
        <f>+[1]Verguas2019!H72+'[1]Chiriqui 2019'!H66+'[1]Colon 2019'!H69+'[1]Herrera 2019'!H67+'[1]Coclé 2019'!H66+'[1]Los Santos 2019'!H67+'[1]Darién 2019'!H66+'[1]Panama 2019'!H66</f>
        <v>0</v>
      </c>
      <c r="I56" s="53">
        <f>+[1]Verguas2019!I72+'[1]Chiriqui 2019'!I66+'[1]Colon 2019'!I69+'[1]Herrera 2019'!I67+'[1]Coclé 2019'!I66+'[1]Los Santos 2019'!I67+'[1]Darién 2019'!I66+'[1]Panama 2019'!I66</f>
        <v>0</v>
      </c>
      <c r="J56" s="53">
        <f>+[1]Verguas2019!J72+'[1]Chiriqui 2019'!J66+'[1]Colon 2019'!J69+'[1]Herrera 2019'!J67+'[1]Coclé 2019'!J66+'[1]Los Santos 2019'!J67+'[1]Darién 2019'!J66+'[1]Panama 2019'!J66</f>
        <v>0</v>
      </c>
      <c r="K56" s="53">
        <f>+[1]Verguas2019!K72+'[1]Chiriqui 2019'!K66+'[1]Colon 2019'!K69+'[1]Herrera 2019'!K67+'[1]Coclé 2019'!K66+'[1]Los Santos 2019'!K67+'[1]Darién 2019'!K66+'[1]Panama 2019'!K66</f>
        <v>0</v>
      </c>
      <c r="L56" s="53">
        <f>+[1]Verguas2019!L72+'[1]Chiriqui 2019'!L66+'[1]Colon 2019'!L69+'[1]Herrera 2019'!L67+'[1]Coclé 2019'!L66+'[1]Los Santos 2019'!L67+'[1]Darién 2019'!L66+'[1]Panama 2019'!L66</f>
        <v>0</v>
      </c>
      <c r="M56" s="53">
        <f>+[1]Verguas2019!M72+'[1]Chiriqui 2019'!M66+'[1]Colon 2019'!M69+'[1]Herrera 2019'!M67+'[1]Coclé 2019'!M66+'[1]Los Santos 2019'!M67+'[1]Darién 2019'!M66+'[1]Panama 2019'!M66</f>
        <v>0</v>
      </c>
      <c r="N56" s="53">
        <f>+[1]Verguas2019!N72+'[1]Chiriqui 2019'!N66+'[1]Colon 2019'!N69+'[1]Herrera 2019'!N67+'[1]Coclé 2019'!N66+'[1]Los Santos 2019'!N67+'[1]Darién 2019'!N66+'[1]Panama 2019'!N66</f>
        <v>0</v>
      </c>
      <c r="O56" s="53">
        <f>+[1]Verguas2019!O72+'[1]Chiriqui 2019'!O66+'[1]Colon 2019'!O69+'[1]Herrera 2019'!O67+'[1]Coclé 2019'!O66+'[1]Los Santos 2019'!O67+'[1]Darién 2019'!O66+'[1]Panama 2019'!O66</f>
        <v>0</v>
      </c>
      <c r="P56" s="53">
        <f>+[1]Verguas2019!P72+'[1]Chiriqui 2019'!P66+'[1]Colon 2019'!P69+'[1]Herrera 2019'!P67+'[1]Coclé 2019'!P66+'[1]Los Santos 2019'!P67+'[1]Darién 2019'!P66+'[1]Panama 2019'!P66</f>
        <v>0</v>
      </c>
      <c r="Q56" s="53">
        <f>+[1]Verguas2019!Q72+'[1]Chiriqui 2019'!Q66+'[1]Colon 2019'!Q69+'[1]Herrera 2019'!Q67+'[1]Coclé 2019'!Q66+'[1]Los Santos 2019'!Q67+'[1]Darién 2019'!Q66+'[1]Panama 2019'!Q66</f>
        <v>0</v>
      </c>
      <c r="R56" s="53">
        <f>+[1]Verguas2019!R72+'[1]Chiriqui 2019'!R66+'[1]Colon 2019'!R69+'[1]Herrera 2019'!R67+'[1]Coclé 2019'!R66+'[1]Los Santos 2019'!R67+'[1]Darién 2019'!R66+'[1]Panama 2019'!R66</f>
        <v>0</v>
      </c>
      <c r="S56" s="53">
        <f>+[1]Verguas2019!S72+'[1]Chiriqui 2019'!S66+'[1]Colon 2019'!S69+'[1]Herrera 2019'!S67+'[1]Coclé 2019'!S66+'[1]Los Santos 2019'!S67+'[1]Darién 2019'!S66+'[1]Panama 2019'!S66</f>
        <v>0</v>
      </c>
    </row>
    <row r="57" spans="1:19" ht="19.5" hidden="1" customHeight="1" x14ac:dyDescent="0.25">
      <c r="B57" s="55" t="s">
        <v>66</v>
      </c>
      <c r="C57" s="53">
        <f>+[1]Verguas2019!C73+'[1]Chiriqui 2019'!C67+'[1]Colon 2019'!C70+'[1]Herrera 2019'!C68+'[1]Coclé 2019'!C67+'[1]Los Santos 2019'!C68+'[1]Darién 2019'!C67</f>
        <v>0</v>
      </c>
      <c r="D57" s="53">
        <f>+[1]Verguas2019!D73+'[1]Chiriqui 2019'!D67+'[1]Colon 2019'!D70+'[1]Herrera 2019'!D68+'[1]Coclé 2019'!D67+'[1]Los Santos 2019'!D68+'[1]Darién 2019'!D67</f>
        <v>0</v>
      </c>
      <c r="E57" s="53">
        <f>+[1]Verguas2019!E73+'[1]Chiriqui 2019'!E67+'[1]Colon 2019'!E70+'[1]Herrera 2019'!E68+'[1]Coclé 2019'!E67+'[1]Los Santos 2019'!E68+'[1]Darién 2019'!E67</f>
        <v>0</v>
      </c>
      <c r="F57" s="53">
        <f>+[1]Verguas2019!F73+'[1]Chiriqui 2019'!F67+'[1]Colon 2019'!F70+'[1]Herrera 2019'!F68+'[1]Coclé 2019'!F67+'[1]Los Santos 2019'!F68+'[1]Darién 2019'!F67</f>
        <v>0</v>
      </c>
      <c r="G57" s="53">
        <f>+[1]Verguas2019!G73+'[1]Chiriqui 2019'!G67+'[1]Colon 2019'!G70+'[1]Herrera 2019'!G68+'[1]Coclé 2019'!G67+'[1]Los Santos 2019'!G68+'[1]Darién 2019'!G67</f>
        <v>0</v>
      </c>
      <c r="H57" s="53">
        <f>+[1]Verguas2019!H73+'[1]Chiriqui 2019'!H67+'[1]Colon 2019'!H70+'[1]Herrera 2019'!H68+'[1]Coclé 2019'!H67+'[1]Los Santos 2019'!H68+'[1]Darién 2019'!H67</f>
        <v>0</v>
      </c>
      <c r="I57" s="53">
        <f>+[1]Verguas2019!I73+'[1]Chiriqui 2019'!I67+'[1]Colon 2019'!I70+'[1]Herrera 2019'!I68+'[1]Coclé 2019'!I67+'[1]Los Santos 2019'!I68+'[1]Darién 2019'!I67</f>
        <v>0</v>
      </c>
      <c r="J57" s="53">
        <f>+[1]Verguas2019!J73+'[1]Chiriqui 2019'!J67+'[1]Colon 2019'!J70+'[1]Herrera 2019'!J68+'[1]Coclé 2019'!J67+'[1]Los Santos 2019'!J68+'[1]Darién 2019'!J67</f>
        <v>0</v>
      </c>
      <c r="K57" s="53">
        <f>+[1]Verguas2019!K73+'[1]Chiriqui 2019'!K67+'[1]Colon 2019'!K70+'[1]Herrera 2019'!K68+'[1]Coclé 2019'!K67+'[1]Los Santos 2019'!K68+'[1]Darién 2019'!K67</f>
        <v>0</v>
      </c>
      <c r="L57" s="53">
        <f>+[1]Verguas2019!L73+'[1]Chiriqui 2019'!L67+'[1]Colon 2019'!L70+'[1]Herrera 2019'!L68+'[1]Coclé 2019'!L67+'[1]Los Santos 2019'!L68+'[1]Darién 2019'!L67</f>
        <v>0</v>
      </c>
      <c r="M57" s="53">
        <f>+[1]Verguas2019!M73+'[1]Chiriqui 2019'!M67+'[1]Colon 2019'!M70+'[1]Herrera 2019'!M68+'[1]Coclé 2019'!M67+'[1]Los Santos 2019'!M68+'[1]Darién 2019'!M67</f>
        <v>0</v>
      </c>
      <c r="N57" s="53">
        <f>+[1]Verguas2019!N73+'[1]Chiriqui 2019'!N67+'[1]Colon 2019'!N70+'[1]Herrera 2019'!N68+'[1]Coclé 2019'!N67+'[1]Los Santos 2019'!N68+'[1]Darién 2019'!N67</f>
        <v>0</v>
      </c>
      <c r="O57" s="53">
        <f>+[1]Verguas2019!O73+'[1]Chiriqui 2019'!O67+'[1]Colon 2019'!O70+'[1]Herrera 2019'!O68+'[1]Coclé 2019'!O67+'[1]Los Santos 2019'!O68+'[1]Darién 2019'!O67</f>
        <v>0</v>
      </c>
      <c r="P57" s="53">
        <f>+[1]Verguas2019!P73+'[1]Chiriqui 2019'!P67+'[1]Colon 2019'!P70+'[1]Herrera 2019'!P68+'[1]Coclé 2019'!P67+'[1]Los Santos 2019'!P68+'[1]Darién 2019'!P67</f>
        <v>0</v>
      </c>
      <c r="Q57" s="53">
        <f>+[1]Verguas2019!Q73+'[1]Chiriqui 2019'!Q67+'[1]Colon 2019'!Q70+'[1]Herrera 2019'!Q68+'[1]Coclé 2019'!Q67+'[1]Los Santos 2019'!Q68+'[1]Darién 2019'!Q67</f>
        <v>0</v>
      </c>
      <c r="R57" s="53">
        <f>+[1]Verguas2019!R73+'[1]Chiriqui 2019'!R67+'[1]Colon 2019'!R70+'[1]Herrera 2019'!R68+'[1]Coclé 2019'!R67+'[1]Los Santos 2019'!R68+'[1]Darién 2019'!R67</f>
        <v>0</v>
      </c>
      <c r="S57" s="53">
        <f>+[1]Verguas2019!S73+'[1]Chiriqui 2019'!S67+'[1]Colon 2019'!S70+'[1]Herrera 2019'!S68+'[1]Coclé 2019'!S67+'[1]Los Santos 2019'!S68+'[1]Darién 2019'!S67</f>
        <v>0</v>
      </c>
    </row>
    <row r="58" spans="1:19" ht="19.5" hidden="1" customHeight="1" thickBot="1" x14ac:dyDescent="0.3">
      <c r="A58" s="56"/>
      <c r="B58" s="57" t="s">
        <v>55</v>
      </c>
      <c r="C58" s="58">
        <f>+[1]Verguas2019!C74+'[1]Chiriqui 2019'!C68+'[1]Colon 2019'!C71+'[1]Herrera 2019'!C69+'[1]Coclé 2019'!C68+'[1]Los Santos 2019'!C69+'[1]Darién 2019'!C68+'[1]Panama 2019'!C68</f>
        <v>0</v>
      </c>
      <c r="D58" s="58">
        <f>+[1]Verguas2019!D74+'[1]Chiriqui 2019'!D68+'[1]Colon 2019'!D71+'[1]Herrera 2019'!D69+'[1]Coclé 2019'!D68+'[1]Los Santos 2019'!D69+'[1]Darién 2019'!D68+'[1]Panama 2019'!D68</f>
        <v>0</v>
      </c>
      <c r="E58" s="58">
        <f>+[1]Verguas2019!E74+'[1]Chiriqui 2019'!E68+'[1]Colon 2019'!E71+'[1]Herrera 2019'!E69+'[1]Coclé 2019'!E68+'[1]Los Santos 2019'!E69+'[1]Darién 2019'!E68+'[1]Panama 2019'!E68</f>
        <v>0</v>
      </c>
      <c r="F58" s="58">
        <f>+[1]Verguas2019!F74+'[1]Chiriqui 2019'!F68+'[1]Colon 2019'!F71+'[1]Herrera 2019'!F69+'[1]Coclé 2019'!F68+'[1]Los Santos 2019'!F69+'[1]Darién 2019'!F68+'[1]Panama 2019'!F68</f>
        <v>0</v>
      </c>
      <c r="G58" s="58">
        <f>+[1]Verguas2019!G74+'[1]Chiriqui 2019'!G68+'[1]Colon 2019'!G71+'[1]Herrera 2019'!G69+'[1]Coclé 2019'!G68+'[1]Los Santos 2019'!G69+'[1]Darién 2019'!G68+'[1]Panama 2019'!G68</f>
        <v>0</v>
      </c>
      <c r="H58" s="58">
        <f>+[1]Verguas2019!H74+'[1]Chiriqui 2019'!H68+'[1]Colon 2019'!H71+'[1]Herrera 2019'!H69+'[1]Coclé 2019'!H68+'[1]Los Santos 2019'!H69+'[1]Darién 2019'!H68+'[1]Panama 2019'!H68</f>
        <v>0</v>
      </c>
      <c r="I58" s="58">
        <f>+[1]Verguas2019!I74+'[1]Chiriqui 2019'!I68+'[1]Colon 2019'!I71+'[1]Herrera 2019'!I69+'[1]Coclé 2019'!I68+'[1]Los Santos 2019'!I69+'[1]Darién 2019'!I68+'[1]Panama 2019'!I68</f>
        <v>0</v>
      </c>
      <c r="J58" s="58">
        <f>+[1]Verguas2019!J74+'[1]Chiriqui 2019'!J68+'[1]Colon 2019'!J71+'[1]Herrera 2019'!J69+'[1]Coclé 2019'!J68+'[1]Los Santos 2019'!J69+'[1]Darién 2019'!J68+'[1]Panama 2019'!J68</f>
        <v>0</v>
      </c>
      <c r="K58" s="58">
        <f>+[1]Verguas2019!K74+'[1]Chiriqui 2019'!K68+'[1]Colon 2019'!K71+'[1]Herrera 2019'!K69+'[1]Coclé 2019'!K68+'[1]Los Santos 2019'!K69+'[1]Darién 2019'!K68+'[1]Panama 2019'!K68</f>
        <v>0</v>
      </c>
      <c r="L58" s="58">
        <f>+[1]Verguas2019!L74+'[1]Chiriqui 2019'!L68+'[1]Colon 2019'!L71+'[1]Herrera 2019'!L69+'[1]Coclé 2019'!L68+'[1]Los Santos 2019'!L69+'[1]Darién 2019'!L68+'[1]Panama 2019'!L68</f>
        <v>0</v>
      </c>
      <c r="M58" s="58">
        <f>+[1]Verguas2019!M74+'[1]Chiriqui 2019'!M68+'[1]Colon 2019'!M71+'[1]Herrera 2019'!M69+'[1]Coclé 2019'!M68+'[1]Los Santos 2019'!M69+'[1]Darién 2019'!M68+'[1]Panama 2019'!M68</f>
        <v>0</v>
      </c>
      <c r="N58" s="58">
        <f>+[1]Verguas2019!N74+'[1]Chiriqui 2019'!N68+'[1]Colon 2019'!N71+'[1]Herrera 2019'!N69+'[1]Coclé 2019'!N68+'[1]Los Santos 2019'!N69+'[1]Darién 2019'!N68+'[1]Panama 2019'!N68</f>
        <v>0</v>
      </c>
      <c r="O58" s="58">
        <f>+[1]Verguas2019!O74+'[1]Chiriqui 2019'!O68+'[1]Colon 2019'!O71+'[1]Herrera 2019'!O69+'[1]Coclé 2019'!O68+'[1]Los Santos 2019'!O69+'[1]Darién 2019'!O68+'[1]Panama 2019'!O68</f>
        <v>0</v>
      </c>
      <c r="P58" s="58">
        <f>+[1]Verguas2019!P74+'[1]Chiriqui 2019'!P68+'[1]Colon 2019'!P71+'[1]Herrera 2019'!P69+'[1]Coclé 2019'!P68+'[1]Los Santos 2019'!P69+'[1]Darién 2019'!P68+'[1]Panama 2019'!P68</f>
        <v>0</v>
      </c>
      <c r="Q58" s="58">
        <f>+[1]Verguas2019!Q74+'[1]Chiriqui 2019'!Q68+'[1]Colon 2019'!Q71+'[1]Herrera 2019'!Q69+'[1]Coclé 2019'!Q68+'[1]Los Santos 2019'!Q69+'[1]Darién 2019'!Q68+'[1]Panama 2019'!Q68</f>
        <v>0</v>
      </c>
      <c r="R58" s="58">
        <f>+[1]Verguas2019!R74+'[1]Chiriqui 2019'!R68+'[1]Colon 2019'!R71+'[1]Herrera 2019'!R69+'[1]Coclé 2019'!R68+'[1]Los Santos 2019'!R69+'[1]Darién 2019'!R68+'[1]Panama 2019'!R68</f>
        <v>0</v>
      </c>
      <c r="S58" s="58">
        <f>+[1]Verguas2019!S74+'[1]Chiriqui 2019'!S68+'[1]Colon 2019'!S71+'[1]Herrera 2019'!S69+'[1]Coclé 2019'!S68+'[1]Los Santos 2019'!S69+'[1]Darién 2019'!S68+'[1]Panama 2019'!S68</f>
        <v>0</v>
      </c>
    </row>
    <row r="59" spans="1:19" s="61" customFormat="1" ht="18" customHeight="1" x14ac:dyDescent="0.25">
      <c r="A59" s="59" t="s">
        <v>67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  <row r="60" spans="1:19" ht="19.5" customHeight="1" x14ac:dyDescent="0.2">
      <c r="A60" s="62" t="s">
        <v>68</v>
      </c>
    </row>
    <row r="61" spans="1:19" ht="19.5" customHeight="1" x14ac:dyDescent="0.25">
      <c r="B61" s="63"/>
    </row>
  </sheetData>
  <mergeCells count="43">
    <mergeCell ref="A40:B40"/>
    <mergeCell ref="A42:B42"/>
    <mergeCell ref="A44:B44"/>
    <mergeCell ref="A46:B46"/>
    <mergeCell ref="A48:B48"/>
    <mergeCell ref="A50:B50"/>
    <mergeCell ref="A32:B32"/>
    <mergeCell ref="A33:B33"/>
    <mergeCell ref="A34:B34"/>
    <mergeCell ref="A35:B35"/>
    <mergeCell ref="A36:B36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6:B6"/>
    <mergeCell ref="A9:B9"/>
    <mergeCell ref="A10:B10"/>
    <mergeCell ref="A11:B11"/>
    <mergeCell ref="A12:B12"/>
    <mergeCell ref="A13:B13"/>
    <mergeCell ref="A1:S1"/>
    <mergeCell ref="A2:S2"/>
    <mergeCell ref="A4:B5"/>
    <mergeCell ref="C4:E4"/>
    <mergeCell ref="F4:G4"/>
    <mergeCell ref="H4:J4"/>
    <mergeCell ref="K4:S4"/>
  </mergeCells>
  <printOptions horizontalCentered="1"/>
  <pageMargins left="0.55118110236220474" right="0.55118110236220474" top="0.70866141732283472" bottom="0.6692913385826772" header="0" footer="0"/>
  <pageSetup scale="7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C43</vt:lpstr>
      <vt:lpstr>'C43'!Área_de_impresión</vt:lpstr>
      <vt:lpstr>'C43'!Títulos_a_imprimir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2021-03-17T20:16:24Z</dcterms:created>
  <dcterms:modified xsi:type="dcterms:W3CDTF">2021-03-17T20:17:47Z</dcterms:modified>
</cp:coreProperties>
</file>