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0F5D2AD1-08C6-47D3-93AE-4D534DE67AD4}" xr6:coauthVersionLast="44" xr6:coauthVersionMax="44" xr10:uidLastSave="{00000000-0000-0000-0000-000000000000}"/>
  <bookViews>
    <workbookView xWindow="0" yWindow="600" windowWidth="24000" windowHeight="12900" xr2:uid="{80A29856-B988-46DC-A581-7323811DA835}"/>
  </bookViews>
  <sheets>
    <sheet name="C4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 localSheetId="0">#REF!</definedName>
    <definedName name="___R">#REF!</definedName>
    <definedName name="__key2" localSheetId="0" hidden="1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'C42'!$A$14:$M$21</definedName>
    <definedName name="A_impresión_IM">#REF!</definedName>
    <definedName name="adolescentes" hidden="1">#REF!</definedName>
    <definedName name="_xlnm.Print_Area" localSheetId="0">'C42'!$A$1:$P$35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>#REF!</definedName>
    <definedName name="cuadro" hidden="1">#REF!</definedName>
    <definedName name="cuadro25">#REF!</definedName>
    <definedName name="D" localSheetId="0">[3]C39!$A$7:$E$111</definedName>
    <definedName name="D">[4]C39!$A$7:$E$111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ser" localSheetId="0">#REF!</definedName>
    <definedName name="ser">#REF!</definedName>
    <definedName name="SERVICIO" hidden="1">#REF!</definedName>
    <definedName name="_xlnm.Print_Titles" localSheetId="0">'C42'!$4:$6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D7" i="1"/>
  <c r="F7" i="1"/>
  <c r="G7" i="1"/>
  <c r="I7" i="1"/>
  <c r="J7" i="1"/>
  <c r="L7" i="1"/>
  <c r="M7" i="1"/>
  <c r="O7" i="1"/>
  <c r="P7" i="1"/>
  <c r="B8" i="1"/>
  <c r="B7" i="1" s="1"/>
  <c r="E8" i="1"/>
  <c r="E7" i="1" s="1"/>
  <c r="H8" i="1"/>
  <c r="H7" i="1" s="1"/>
  <c r="K8" i="1"/>
  <c r="K7" i="1" s="1"/>
  <c r="N8" i="1"/>
  <c r="S8" i="1"/>
  <c r="S7" i="1" s="1"/>
  <c r="B9" i="1"/>
  <c r="E9" i="1"/>
  <c r="H9" i="1"/>
  <c r="K9" i="1"/>
  <c r="N9" i="1"/>
  <c r="N7" i="1" s="1"/>
  <c r="S9" i="1"/>
  <c r="B11" i="1"/>
  <c r="E11" i="1"/>
  <c r="H11" i="1"/>
  <c r="K11" i="1"/>
  <c r="N11" i="1"/>
  <c r="S11" i="1"/>
  <c r="B12" i="1"/>
  <c r="E12" i="1"/>
  <c r="H12" i="1"/>
  <c r="K12" i="1"/>
  <c r="N12" i="1"/>
  <c r="B13" i="1"/>
  <c r="E13" i="1"/>
  <c r="H13" i="1"/>
  <c r="K13" i="1"/>
  <c r="N13" i="1"/>
  <c r="B14" i="1"/>
  <c r="E14" i="1"/>
  <c r="H14" i="1"/>
  <c r="K14" i="1"/>
  <c r="N14" i="1"/>
  <c r="B16" i="1"/>
  <c r="E16" i="1"/>
  <c r="H16" i="1"/>
  <c r="K16" i="1"/>
  <c r="N16" i="1"/>
  <c r="E17" i="1"/>
  <c r="B19" i="1"/>
  <c r="E19" i="1"/>
  <c r="H19" i="1"/>
  <c r="K19" i="1"/>
  <c r="N19" i="1"/>
  <c r="Q19" i="1"/>
  <c r="Q7" i="1" s="1"/>
  <c r="R19" i="1"/>
  <c r="R7" i="1" s="1"/>
  <c r="B20" i="1"/>
  <c r="E20" i="1"/>
  <c r="H20" i="1"/>
  <c r="N20" i="1"/>
  <c r="B21" i="1"/>
  <c r="H21" i="1"/>
  <c r="K21" i="1"/>
  <c r="N21" i="1"/>
  <c r="B22" i="1"/>
  <c r="E22" i="1"/>
  <c r="H22" i="1"/>
  <c r="K22" i="1"/>
  <c r="N22" i="1"/>
</calcChain>
</file>

<file path=xl/sharedStrings.xml><?xml version="1.0" encoding="utf-8"?>
<sst xmlns="http://schemas.openxmlformats.org/spreadsheetml/2006/main" count="186" uniqueCount="48">
  <si>
    <t>Fuente Institucional:  Ministerio de Salud, Dirección Nacional de Planificación, Departamento de Registros y Estadística.</t>
  </si>
  <si>
    <t xml:space="preserve">Fuente Documental: Informes enviados por las Regiones de Salud. MINSA.y de los Hospitales Nacionales. </t>
  </si>
  <si>
    <t>(4) Instituto Oncológico Nacional no envía información de servicios intermedios</t>
  </si>
  <si>
    <t xml:space="preserve">(3) El Hospital Santo Tomás reporta tener problemas con la produccion del Departamento de Farmacia. </t>
  </si>
  <si>
    <t>(2) Incluye la red de servicios de centros de salud con cama</t>
  </si>
  <si>
    <t>(1) Hospital San Miguel Arcángel solo tiene datos de farmacia del primer cuatrimestre 2019.</t>
  </si>
  <si>
    <t>… No Disponible  (Estas instalaciones no cuentan con el desglose de asegurados y no asegurados).</t>
  </si>
  <si>
    <t>.. No Aplica  (Estas Regiones de Salud no cuentan con Hospitales del Ministerio de Salud).</t>
  </si>
  <si>
    <t>NOTA: Los datos corresponden a Instalaciones del Ministerio de Salud.</t>
  </si>
  <si>
    <t>…</t>
  </si>
  <si>
    <t xml:space="preserve">   Instituto Oncológico (4)…………………</t>
  </si>
  <si>
    <t>..</t>
  </si>
  <si>
    <t xml:space="preserve">   Instituto de Salud Mental ……………</t>
  </si>
  <si>
    <t xml:space="preserve">   Hospital del Niño …………………….</t>
  </si>
  <si>
    <t xml:space="preserve">   Hospital Santo Tomás (3)……………….</t>
  </si>
  <si>
    <t>Hospitales Nacionales………………….</t>
  </si>
  <si>
    <t>Comarca Ngobe Buglé (2)……………………</t>
  </si>
  <si>
    <t>Comarca Kuna Yala……………………..</t>
  </si>
  <si>
    <t>Veraguas ...……………………………….</t>
  </si>
  <si>
    <t>Panamá Norte…………………………. ...</t>
  </si>
  <si>
    <t>San Miguelito (1)…...............................................</t>
  </si>
  <si>
    <t>Panamá Oeste…………………………. ...</t>
  </si>
  <si>
    <t xml:space="preserve">Panamá Este   ……………………………... </t>
  </si>
  <si>
    <t>Los Santos…………………………………</t>
  </si>
  <si>
    <t>Herrera  ……………………………………</t>
  </si>
  <si>
    <t>Darién…………………………………….</t>
  </si>
  <si>
    <t>Chiriquí…………………………………..</t>
  </si>
  <si>
    <t>Colón  ……………………………………..</t>
  </si>
  <si>
    <t>Coclé   ………………………………..</t>
  </si>
  <si>
    <t>Bocas de Toro…………………………….</t>
  </si>
  <si>
    <t>Total</t>
  </si>
  <si>
    <t>TOTAL</t>
  </si>
  <si>
    <t>No Asegurado</t>
  </si>
  <si>
    <t>Asegurado</t>
  </si>
  <si>
    <t xml:space="preserve">No Asegurado </t>
  </si>
  <si>
    <t xml:space="preserve">Asegurado </t>
  </si>
  <si>
    <t xml:space="preserve">Total </t>
  </si>
  <si>
    <t>NACIMIENTOS</t>
  </si>
  <si>
    <t>Inyecciones Aplicadas</t>
  </si>
  <si>
    <t>Libras de Ropa Lavadas</t>
  </si>
  <si>
    <t>Raciones Alimenticias Servidas</t>
  </si>
  <si>
    <t>Estudios de Rayos X</t>
  </si>
  <si>
    <t>Exámenes de Laboratorio</t>
  </si>
  <si>
    <t>Pruebas de Laboratorio</t>
  </si>
  <si>
    <t>Medicamentos Despachados</t>
  </si>
  <si>
    <t xml:space="preserve">Región </t>
  </si>
  <si>
    <t xml:space="preserve">                     DEL MINISTERIO DE SALUD, SEGÚN REGIÓN Y HOSPITALES NACIONALES: AÑO 2019</t>
  </si>
  <si>
    <t xml:space="preserve">Cuadro 42.  PRODUCCION DE LOS SERVICIOS DE APOYO AL DIÁGNOSTICO Y TRATAMIENTO DE HOSPITALES Y CENTROS DE 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</si>
</sst>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"/>
    </font>
    <font>
      <sz val="10"/>
      <name val="Book Antiqua"/>
      <family val="1"/>
    </font>
    <font>
      <b/>
      <sz val="10"/>
      <name val="Book Antiqua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82">
    <xf numFmtId="0" fontId="0" fillId="0" borderId="0" xfId="0"/>
    <xf numFmtId="164" fontId="2" fillId="0" borderId="0" xfId="1"/>
    <xf numFmtId="164" fontId="2" fillId="0" borderId="0" xfId="1" applyAlignment="1">
      <alignment vertical="center"/>
    </xf>
    <xf numFmtId="3" fontId="3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164" fontId="5" fillId="0" borderId="0" xfId="1" applyFont="1" applyAlignment="1">
      <alignment horizontal="left" vertical="center"/>
    </xf>
    <xf numFmtId="3" fontId="6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3" fontId="6" fillId="0" borderId="1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/>
    </xf>
    <xf numFmtId="3" fontId="6" fillId="2" borderId="5" xfId="1" applyNumberFormat="1" applyFont="1" applyFill="1" applyBorder="1" applyAlignment="1">
      <alignment horizontal="right"/>
    </xf>
    <xf numFmtId="3" fontId="6" fillId="2" borderId="6" xfId="1" applyNumberFormat="1" applyFont="1" applyFill="1" applyBorder="1" applyAlignment="1">
      <alignment horizontal="right"/>
    </xf>
    <xf numFmtId="164" fontId="6" fillId="2" borderId="7" xfId="1" applyFont="1" applyFill="1" applyBorder="1" applyAlignment="1">
      <alignment horizontal="left" vertical="center"/>
    </xf>
    <xf numFmtId="3" fontId="6" fillId="0" borderId="8" xfId="1" applyNumberFormat="1" applyFont="1" applyBorder="1" applyAlignment="1">
      <alignment vertical="center"/>
    </xf>
    <xf numFmtId="3" fontId="6" fillId="0" borderId="9" xfId="1" applyNumberFormat="1" applyFont="1" applyBorder="1" applyAlignment="1">
      <alignment horizontal="right" vertical="center"/>
    </xf>
    <xf numFmtId="3" fontId="6" fillId="0" borderId="10" xfId="1" applyNumberFormat="1" applyFont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/>
    </xf>
    <xf numFmtId="3" fontId="6" fillId="2" borderId="9" xfId="1" applyNumberFormat="1" applyFont="1" applyFill="1" applyBorder="1" applyAlignment="1">
      <alignment horizontal="right"/>
    </xf>
    <xf numFmtId="164" fontId="6" fillId="2" borderId="11" xfId="1" applyFont="1" applyFill="1" applyBorder="1" applyAlignment="1">
      <alignment horizontal="left" vertical="center"/>
    </xf>
    <xf numFmtId="3" fontId="6" fillId="2" borderId="12" xfId="1" applyNumberFormat="1" applyFont="1" applyFill="1" applyBorder="1" applyAlignment="1">
      <alignment horizontal="right"/>
    </xf>
    <xf numFmtId="164" fontId="6" fillId="2" borderId="13" xfId="1" applyFont="1" applyFill="1" applyBorder="1" applyAlignment="1">
      <alignment horizontal="left" vertical="center"/>
    </xf>
    <xf numFmtId="3" fontId="6" fillId="0" borderId="14" xfId="1" applyNumberFormat="1" applyFont="1" applyBorder="1" applyAlignment="1">
      <alignment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/>
    </xf>
    <xf numFmtId="3" fontId="7" fillId="2" borderId="17" xfId="1" applyNumberFormat="1" applyFont="1" applyFill="1" applyBorder="1" applyAlignment="1">
      <alignment horizontal="right"/>
    </xf>
    <xf numFmtId="164" fontId="7" fillId="2" borderId="18" xfId="1" applyFont="1" applyFill="1" applyBorder="1" applyAlignment="1">
      <alignment horizontal="left" vertical="center"/>
    </xf>
    <xf numFmtId="3" fontId="6" fillId="0" borderId="19" xfId="1" applyNumberFormat="1" applyFont="1" applyBorder="1" applyAlignment="1">
      <alignment vertical="center"/>
    </xf>
    <xf numFmtId="3" fontId="6" fillId="0" borderId="20" xfId="1" applyNumberFormat="1" applyFont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1" fontId="0" fillId="0" borderId="9" xfId="0" applyNumberFormat="1" applyBorder="1"/>
    <xf numFmtId="0" fontId="0" fillId="0" borderId="9" xfId="0" applyBorder="1"/>
    <xf numFmtId="0" fontId="1" fillId="3" borderId="0" xfId="0" applyFont="1" applyFill="1"/>
    <xf numFmtId="3" fontId="6" fillId="0" borderId="0" xfId="1" applyNumberFormat="1" applyFont="1" applyAlignment="1">
      <alignment vertical="center"/>
    </xf>
    <xf numFmtId="3" fontId="7" fillId="0" borderId="20" xfId="1" applyNumberFormat="1" applyFont="1" applyBorder="1" applyAlignment="1">
      <alignment horizontal="right" vertical="center"/>
    </xf>
    <xf numFmtId="3" fontId="7" fillId="0" borderId="21" xfId="1" applyNumberFormat="1" applyFont="1" applyBorder="1" applyAlignment="1">
      <alignment horizontal="right" vertical="center"/>
    </xf>
    <xf numFmtId="3" fontId="7" fillId="0" borderId="22" xfId="1" applyNumberFormat="1" applyFont="1" applyBorder="1" applyAlignment="1">
      <alignment horizontal="right" vertical="center"/>
    </xf>
    <xf numFmtId="164" fontId="2" fillId="4" borderId="0" xfId="1" applyFill="1" applyAlignment="1">
      <alignment vertical="center"/>
    </xf>
    <xf numFmtId="3" fontId="7" fillId="4" borderId="23" xfId="1" applyNumberFormat="1" applyFont="1" applyFill="1" applyBorder="1" applyAlignment="1">
      <alignment horizontal="right" vertical="center"/>
    </xf>
    <xf numFmtId="3" fontId="7" fillId="4" borderId="24" xfId="1" applyNumberFormat="1" applyFont="1" applyFill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3" fontId="6" fillId="2" borderId="10" xfId="1" applyNumberFormat="1" applyFont="1" applyFill="1" applyBorder="1" applyAlignment="1">
      <alignment horizontal="right"/>
    </xf>
    <xf numFmtId="0" fontId="8" fillId="3" borderId="0" xfId="0" applyFont="1" applyFill="1"/>
    <xf numFmtId="3" fontId="2" fillId="0" borderId="0" xfId="1" applyNumberFormat="1" applyAlignment="1">
      <alignment vertical="center"/>
    </xf>
    <xf numFmtId="3" fontId="7" fillId="0" borderId="25" xfId="1" applyNumberFormat="1" applyFont="1" applyBorder="1" applyAlignment="1">
      <alignment horizontal="right" vertical="center"/>
    </xf>
    <xf numFmtId="3" fontId="7" fillId="2" borderId="26" xfId="1" applyNumberFormat="1" applyFont="1" applyFill="1" applyBorder="1" applyAlignment="1">
      <alignment horizontal="right"/>
    </xf>
    <xf numFmtId="3" fontId="7" fillId="2" borderId="27" xfId="1" applyNumberFormat="1" applyFont="1" applyFill="1" applyBorder="1" applyAlignment="1">
      <alignment horizontal="right"/>
    </xf>
    <xf numFmtId="164" fontId="7" fillId="2" borderId="28" xfId="1" applyFont="1" applyFill="1" applyBorder="1" applyAlignment="1">
      <alignment horizontal="center" vertical="center"/>
    </xf>
    <xf numFmtId="164" fontId="7" fillId="5" borderId="7" xfId="1" applyFont="1" applyFill="1" applyBorder="1" applyAlignment="1">
      <alignment horizontal="center" vertical="center" wrapText="1"/>
    </xf>
    <xf numFmtId="164" fontId="7" fillId="5" borderId="29" xfId="1" applyFont="1" applyFill="1" applyBorder="1" applyAlignment="1">
      <alignment horizontal="center" vertical="center" wrapText="1"/>
    </xf>
    <xf numFmtId="164" fontId="6" fillId="6" borderId="30" xfId="1" applyFont="1" applyFill="1" applyBorder="1" applyAlignment="1">
      <alignment horizontal="center" vertical="center" wrapText="1"/>
    </xf>
    <xf numFmtId="164" fontId="6" fillId="6" borderId="31" xfId="1" applyFont="1" applyFill="1" applyBorder="1" applyAlignment="1">
      <alignment horizontal="center" vertical="center" wrapText="1"/>
    </xf>
    <xf numFmtId="164" fontId="6" fillId="6" borderId="4" xfId="1" applyFont="1" applyFill="1" applyBorder="1" applyAlignment="1">
      <alignment horizontal="center" vertical="center" wrapText="1"/>
    </xf>
    <xf numFmtId="164" fontId="6" fillId="6" borderId="7" xfId="1" applyFont="1" applyFill="1" applyBorder="1" applyAlignment="1">
      <alignment horizontal="center" vertical="center" wrapText="1"/>
    </xf>
    <xf numFmtId="164" fontId="6" fillId="6" borderId="32" xfId="1" applyFont="1" applyFill="1" applyBorder="1" applyAlignment="1">
      <alignment horizontal="center" vertical="center" wrapText="1"/>
    </xf>
    <xf numFmtId="164" fontId="6" fillId="6" borderId="33" xfId="1" applyFont="1" applyFill="1" applyBorder="1" applyAlignment="1">
      <alignment horizontal="center" vertical="center"/>
    </xf>
    <xf numFmtId="164" fontId="7" fillId="5" borderId="0" xfId="1" applyFont="1" applyFill="1" applyAlignment="1">
      <alignment horizontal="center" vertical="center" wrapText="1"/>
    </xf>
    <xf numFmtId="164" fontId="7" fillId="5" borderId="20" xfId="1" applyFont="1" applyFill="1" applyBorder="1" applyAlignment="1">
      <alignment horizontal="center" vertical="center" wrapText="1"/>
    </xf>
    <xf numFmtId="164" fontId="6" fillId="6" borderId="34" xfId="1" applyFont="1" applyFill="1" applyBorder="1" applyAlignment="1">
      <alignment horizontal="center" vertical="center" wrapText="1"/>
    </xf>
    <xf numFmtId="164" fontId="6" fillId="6" borderId="35" xfId="1" applyFont="1" applyFill="1" applyBorder="1" applyAlignment="1">
      <alignment horizontal="center" vertical="center" wrapText="1"/>
    </xf>
    <xf numFmtId="164" fontId="6" fillId="6" borderId="16" xfId="1" quotePrefix="1" applyFont="1" applyFill="1" applyBorder="1" applyAlignment="1">
      <alignment horizontal="center" vertical="center" wrapText="1"/>
    </xf>
    <xf numFmtId="164" fontId="6" fillId="6" borderId="34" xfId="1" quotePrefix="1" applyFont="1" applyFill="1" applyBorder="1" applyAlignment="1">
      <alignment horizontal="center" vertical="center" wrapText="1"/>
    </xf>
    <xf numFmtId="164" fontId="6" fillId="6" borderId="36" xfId="1" quotePrefix="1" applyFont="1" applyFill="1" applyBorder="1" applyAlignment="1">
      <alignment horizontal="center" vertical="center" wrapText="1"/>
    </xf>
    <xf numFmtId="164" fontId="6" fillId="6" borderId="37" xfId="1" quotePrefix="1" applyFont="1" applyFill="1" applyBorder="1" applyAlignment="1">
      <alignment horizontal="center" vertical="center" wrapText="1"/>
    </xf>
    <xf numFmtId="164" fontId="6" fillId="6" borderId="22" xfId="1" applyFont="1" applyFill="1" applyBorder="1" applyAlignment="1">
      <alignment horizontal="center" vertical="center"/>
    </xf>
    <xf numFmtId="164" fontId="7" fillId="5" borderId="38" xfId="1" applyFont="1" applyFill="1" applyBorder="1" applyAlignment="1">
      <alignment horizontal="center" vertical="center" wrapText="1"/>
    </xf>
    <xf numFmtId="164" fontId="7" fillId="5" borderId="39" xfId="1" applyFont="1" applyFill="1" applyBorder="1" applyAlignment="1">
      <alignment horizontal="center" vertical="center" wrapText="1"/>
    </xf>
    <xf numFmtId="164" fontId="6" fillId="6" borderId="38" xfId="1" applyFont="1" applyFill="1" applyBorder="1" applyAlignment="1">
      <alignment horizontal="center" vertical="center" wrapText="1"/>
    </xf>
    <xf numFmtId="164" fontId="6" fillId="6" borderId="40" xfId="1" applyFont="1" applyFill="1" applyBorder="1" applyAlignment="1">
      <alignment horizontal="center" vertical="center" wrapText="1"/>
    </xf>
    <xf numFmtId="164" fontId="6" fillId="6" borderId="41" xfId="1" quotePrefix="1" applyFont="1" applyFill="1" applyBorder="1" applyAlignment="1">
      <alignment horizontal="center" vertical="center" wrapText="1"/>
    </xf>
    <xf numFmtId="164" fontId="6" fillId="6" borderId="38" xfId="1" quotePrefix="1" applyFont="1" applyFill="1" applyBorder="1" applyAlignment="1">
      <alignment horizontal="center" vertical="center" wrapText="1"/>
    </xf>
    <xf numFmtId="164" fontId="6" fillId="6" borderId="42" xfId="1" applyFont="1" applyFill="1" applyBorder="1" applyAlignment="1">
      <alignment horizontal="center" vertical="center" wrapText="1"/>
    </xf>
    <xf numFmtId="164" fontId="6" fillId="6" borderId="43" xfId="1" quotePrefix="1" applyFont="1" applyFill="1" applyBorder="1" applyAlignment="1">
      <alignment horizontal="center" vertical="center" wrapText="1"/>
    </xf>
    <xf numFmtId="164" fontId="6" fillId="6" borderId="44" xfId="1" applyFont="1" applyFill="1" applyBorder="1" applyAlignment="1">
      <alignment horizontal="center" vertical="center"/>
    </xf>
    <xf numFmtId="164" fontId="7" fillId="0" borderId="0" xfId="1" quotePrefix="1" applyFont="1" applyAlignment="1">
      <alignment horizontal="left" vertical="top"/>
    </xf>
    <xf numFmtId="164" fontId="7" fillId="0" borderId="0" xfId="1" applyFont="1" applyAlignment="1">
      <alignment horizontal="left" vertical="top" indent="6"/>
    </xf>
    <xf numFmtId="164" fontId="6" fillId="0" borderId="0" xfId="1" applyFont="1" applyAlignment="1">
      <alignment horizontal="center" vertical="top"/>
    </xf>
    <xf numFmtId="164" fontId="6" fillId="0" borderId="0" xfId="1" quotePrefix="1" applyFont="1" applyAlignment="1">
      <alignment horizontal="center" vertical="top"/>
    </xf>
  </cellXfs>
  <cellStyles count="2">
    <cellStyle name="Normal" xfId="0" builtinId="0"/>
    <cellStyle name="Normal_CUADRO_53 2003 5" xfId="1" xr:uid="{DF2DB34C-0768-4162-94EF-A8933D3D66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D1E05FD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s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08188-992A-456F-8AA4-274D05666467}">
  <sheetPr syncVertical="1" syncRef="A1" transitionEvaluation="1">
    <pageSetUpPr fitToPage="1"/>
  </sheetPr>
  <dimension ref="A1:W37"/>
  <sheetViews>
    <sheetView tabSelected="1" view="pageBreakPreview" zoomScale="75" zoomScaleNormal="75" zoomScaleSheetLayoutView="75" workbookViewId="0">
      <selection activeCell="M17" sqref="M17"/>
    </sheetView>
  </sheetViews>
  <sheetFormatPr baseColWidth="10" defaultColWidth="12.42578125" defaultRowHeight="15.75" x14ac:dyDescent="0.25"/>
  <cols>
    <col min="1" max="1" width="35.28515625" style="1" customWidth="1"/>
    <col min="2" max="6" width="13" style="1" customWidth="1"/>
    <col min="7" max="7" width="11" style="1" bestFit="1" customWidth="1"/>
    <col min="8" max="8" width="11.5703125" style="1" customWidth="1"/>
    <col min="9" max="9" width="11" style="1" bestFit="1" customWidth="1"/>
    <col min="10" max="10" width="14.42578125" style="1" bestFit="1" customWidth="1"/>
    <col min="11" max="11" width="8.7109375" style="1" bestFit="1" customWidth="1"/>
    <col min="12" max="12" width="11" style="1" bestFit="1" customWidth="1"/>
    <col min="13" max="16" width="13" style="1" customWidth="1"/>
    <col min="17" max="19" width="13.7109375" style="1" hidden="1" customWidth="1"/>
    <col min="20" max="20" width="0" style="1" hidden="1" customWidth="1"/>
    <col min="21" max="16384" width="12.42578125" style="1"/>
  </cols>
  <sheetData>
    <row r="1" spans="1:23" ht="18" customHeight="1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8"/>
      <c r="R1" s="78"/>
    </row>
    <row r="2" spans="1:23" ht="18" customHeight="1" x14ac:dyDescent="0.25">
      <c r="A2" s="80" t="s">
        <v>46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8"/>
      <c r="R2" s="78"/>
    </row>
    <row r="3" spans="1:23" ht="8.25" customHeight="1" thickBot="1" x14ac:dyDescent="0.3">
      <c r="A3" s="79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23" ht="15.75" customHeight="1" x14ac:dyDescent="0.25">
      <c r="A4" s="77" t="s">
        <v>45</v>
      </c>
      <c r="B4" s="76" t="s">
        <v>44</v>
      </c>
      <c r="C4" s="74"/>
      <c r="D4" s="73"/>
      <c r="E4" s="71" t="s">
        <v>43</v>
      </c>
      <c r="F4" s="71"/>
      <c r="G4" s="71"/>
      <c r="H4" s="75" t="s">
        <v>42</v>
      </c>
      <c r="I4" s="74"/>
      <c r="J4" s="73"/>
      <c r="K4" s="75" t="s">
        <v>41</v>
      </c>
      <c r="L4" s="74"/>
      <c r="M4" s="73"/>
      <c r="N4" s="72" t="s">
        <v>38</v>
      </c>
      <c r="O4" s="71"/>
      <c r="P4" s="71"/>
      <c r="Q4" s="69" t="s">
        <v>40</v>
      </c>
      <c r="R4" s="70" t="s">
        <v>39</v>
      </c>
      <c r="S4" s="69" t="s">
        <v>38</v>
      </c>
    </row>
    <row r="5" spans="1:23" ht="9" customHeight="1" x14ac:dyDescent="0.25">
      <c r="A5" s="68"/>
      <c r="B5" s="67"/>
      <c r="C5" s="65"/>
      <c r="D5" s="64"/>
      <c r="E5" s="62"/>
      <c r="F5" s="62"/>
      <c r="G5" s="62"/>
      <c r="H5" s="66"/>
      <c r="I5" s="65"/>
      <c r="J5" s="64"/>
      <c r="K5" s="66"/>
      <c r="L5" s="65"/>
      <c r="M5" s="64"/>
      <c r="N5" s="63"/>
      <c r="O5" s="62"/>
      <c r="P5" s="62"/>
      <c r="Q5" s="60" t="s">
        <v>37</v>
      </c>
      <c r="R5" s="61" t="s">
        <v>37</v>
      </c>
      <c r="S5" s="60" t="s">
        <v>37</v>
      </c>
    </row>
    <row r="6" spans="1:23" ht="36.75" customHeight="1" thickBot="1" x14ac:dyDescent="0.3">
      <c r="A6" s="59"/>
      <c r="B6" s="58" t="s">
        <v>30</v>
      </c>
      <c r="C6" s="54" t="s">
        <v>33</v>
      </c>
      <c r="D6" s="55" t="s">
        <v>34</v>
      </c>
      <c r="E6" s="57" t="s">
        <v>30</v>
      </c>
      <c r="F6" s="54" t="s">
        <v>35</v>
      </c>
      <c r="G6" s="55" t="s">
        <v>34</v>
      </c>
      <c r="H6" s="56" t="s">
        <v>36</v>
      </c>
      <c r="I6" s="54" t="s">
        <v>35</v>
      </c>
      <c r="J6" s="55" t="s">
        <v>34</v>
      </c>
      <c r="K6" s="56" t="s">
        <v>36</v>
      </c>
      <c r="L6" s="54" t="s">
        <v>35</v>
      </c>
      <c r="M6" s="55" t="s">
        <v>34</v>
      </c>
      <c r="N6" s="54" t="s">
        <v>30</v>
      </c>
      <c r="O6" s="54" t="s">
        <v>33</v>
      </c>
      <c r="P6" s="54" t="s">
        <v>32</v>
      </c>
      <c r="Q6" s="52" t="s">
        <v>31</v>
      </c>
      <c r="R6" s="53" t="s">
        <v>31</v>
      </c>
      <c r="S6" s="52" t="s">
        <v>31</v>
      </c>
    </row>
    <row r="7" spans="1:23" s="2" customFormat="1" ht="25.5" customHeight="1" x14ac:dyDescent="0.25">
      <c r="A7" s="51" t="s">
        <v>30</v>
      </c>
      <c r="B7" s="50">
        <f>SUM(B8:B22)</f>
        <v>3819205.49</v>
      </c>
      <c r="C7" s="49">
        <f>SUM(C8:C22)</f>
        <v>1422238.85</v>
      </c>
      <c r="D7" s="49">
        <f>SUM(D8:D21)</f>
        <v>2341670.64</v>
      </c>
      <c r="E7" s="49">
        <f>SUM(E8:E22)</f>
        <v>10390144</v>
      </c>
      <c r="F7" s="49">
        <f>SUM(F8:F22)</f>
        <v>2075382</v>
      </c>
      <c r="G7" s="49">
        <f>SUM(G8:G22)</f>
        <v>5281960</v>
      </c>
      <c r="H7" s="49">
        <f>SUM(H8:H22)</f>
        <v>1744759.51</v>
      </c>
      <c r="I7" s="49">
        <f>SUM(I8:I22)</f>
        <v>390071</v>
      </c>
      <c r="J7" s="49">
        <f>SUM(J8:J22)</f>
        <v>980839.51</v>
      </c>
      <c r="K7" s="49">
        <f>SUM(K8:K22)</f>
        <v>381741</v>
      </c>
      <c r="L7" s="49">
        <f>SUM(L8:L22)</f>
        <v>66571</v>
      </c>
      <c r="M7" s="49">
        <f>SUM(M8:M22)</f>
        <v>125690</v>
      </c>
      <c r="N7" s="49">
        <f>SUM(N8:N22)</f>
        <v>2289259</v>
      </c>
      <c r="O7" s="49">
        <f>SUM(O8:O22)</f>
        <v>688401</v>
      </c>
      <c r="P7" s="49">
        <f>SUM(P8:P22)</f>
        <v>1152790</v>
      </c>
      <c r="Q7" s="39" t="e">
        <f>SUM(Q8+Q9+Q10+Q11+Q12+Q13+Q14+Q15+Q16+#REF!+Q17+Q19+Q20+Q21+#REF!)</f>
        <v>#REF!</v>
      </c>
      <c r="R7" s="48" t="e">
        <f>SUM(R8+R9+R10+R11+R12+R13+R14+R15+R16+#REF!+R17+R19+R20+R21+#REF!)</f>
        <v>#REF!</v>
      </c>
      <c r="S7" s="48" t="e">
        <f>SUM(S8+S9+S10+S11+S12+S13+S14+S15+S16+#REF!+S17+S19+S20+S21+#REF!)</f>
        <v>#REF!</v>
      </c>
      <c r="V7" s="47"/>
    </row>
    <row r="8" spans="1:23" s="2" customFormat="1" ht="25.5" customHeight="1" x14ac:dyDescent="0.25">
      <c r="A8" s="24" t="s">
        <v>29</v>
      </c>
      <c r="B8" s="23">
        <f>SUM(C8:D8)</f>
        <v>40463</v>
      </c>
      <c r="C8" s="21">
        <v>18754</v>
      </c>
      <c r="D8" s="21">
        <v>21709</v>
      </c>
      <c r="E8" s="21">
        <f>SUM(F8:G8)</f>
        <v>68922</v>
      </c>
      <c r="F8" s="21">
        <v>23505</v>
      </c>
      <c r="G8" s="21">
        <v>45417</v>
      </c>
      <c r="H8" s="21">
        <f>SUM(I8:J8)</f>
        <v>28022</v>
      </c>
      <c r="I8" s="35">
        <v>10149</v>
      </c>
      <c r="J8" s="35">
        <v>17873</v>
      </c>
      <c r="K8" s="21">
        <f>SUM(L8:M8)</f>
        <v>988</v>
      </c>
      <c r="L8" s="21">
        <v>333</v>
      </c>
      <c r="M8" s="21">
        <v>655</v>
      </c>
      <c r="N8" s="21">
        <f>SUM(O8:P8)</f>
        <v>21315</v>
      </c>
      <c r="O8" s="20">
        <v>5154</v>
      </c>
      <c r="P8" s="20">
        <v>16161</v>
      </c>
      <c r="Q8" s="33">
        <v>21595</v>
      </c>
      <c r="R8" s="32">
        <v>4528</v>
      </c>
      <c r="S8" s="37">
        <f>26378+17688</f>
        <v>44066</v>
      </c>
    </row>
    <row r="9" spans="1:23" s="2" customFormat="1" ht="23.25" customHeight="1" x14ac:dyDescent="0.25">
      <c r="A9" s="24" t="s">
        <v>28</v>
      </c>
      <c r="B9" s="23">
        <f>SUM(C9:D9)</f>
        <v>711906</v>
      </c>
      <c r="C9" s="21">
        <v>311658</v>
      </c>
      <c r="D9" s="21">
        <v>400248</v>
      </c>
      <c r="E9" s="21">
        <f>SUM(F9:G9)</f>
        <v>802986</v>
      </c>
      <c r="F9" s="21">
        <v>222360</v>
      </c>
      <c r="G9" s="21">
        <v>580626</v>
      </c>
      <c r="H9" s="21">
        <f>SUM(I9:J9)</f>
        <v>221109</v>
      </c>
      <c r="I9" s="35">
        <v>53367</v>
      </c>
      <c r="J9" s="35">
        <v>167742</v>
      </c>
      <c r="K9" s="21">
        <f>SUM(L9:M9)</f>
        <v>27958</v>
      </c>
      <c r="L9" s="21">
        <v>11898</v>
      </c>
      <c r="M9" s="21">
        <v>16060</v>
      </c>
      <c r="N9" s="21">
        <f>SUM(O9:P9)</f>
        <v>333537</v>
      </c>
      <c r="O9" s="20">
        <v>129133</v>
      </c>
      <c r="P9" s="20">
        <v>204404</v>
      </c>
      <c r="Q9" s="39">
        <v>58938</v>
      </c>
      <c r="R9" s="38">
        <v>149724</v>
      </c>
      <c r="S9" s="37">
        <f>179666+20438</f>
        <v>200104</v>
      </c>
      <c r="V9" s="46"/>
      <c r="W9" s="46"/>
    </row>
    <row r="10" spans="1:23" s="2" customFormat="1" ht="23.25" customHeight="1" x14ac:dyDescent="0.25">
      <c r="A10" s="24" t="s">
        <v>27</v>
      </c>
      <c r="B10" s="23" t="s">
        <v>11</v>
      </c>
      <c r="C10" s="21" t="s">
        <v>11</v>
      </c>
      <c r="D10" s="45" t="s">
        <v>11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0" t="s">
        <v>11</v>
      </c>
      <c r="Q10" s="39" t="s">
        <v>11</v>
      </c>
      <c r="R10" s="38" t="s">
        <v>11</v>
      </c>
      <c r="S10" s="37"/>
    </row>
    <row r="11" spans="1:23" s="2" customFormat="1" ht="23.25" customHeight="1" x14ac:dyDescent="0.25">
      <c r="A11" s="24" t="s">
        <v>26</v>
      </c>
      <c r="B11" s="23">
        <f>SUM(C11:D11)</f>
        <v>994390.49</v>
      </c>
      <c r="C11" s="21">
        <v>244375.85</v>
      </c>
      <c r="D11" s="21">
        <v>750014.64</v>
      </c>
      <c r="E11" s="21">
        <f>SUM(F11:G11)</f>
        <v>654099</v>
      </c>
      <c r="F11" s="21">
        <v>88124</v>
      </c>
      <c r="G11" s="21">
        <v>565975</v>
      </c>
      <c r="H11" s="21">
        <f>SUM(I11:J11)</f>
        <v>121109</v>
      </c>
      <c r="I11" s="35">
        <v>16905</v>
      </c>
      <c r="J11" s="35">
        <v>104204</v>
      </c>
      <c r="K11" s="21">
        <f>SUM(L11:M11)</f>
        <v>36368</v>
      </c>
      <c r="L11" s="21">
        <v>10307</v>
      </c>
      <c r="M11" s="21">
        <v>26061</v>
      </c>
      <c r="N11" s="21">
        <f>SUM(O11:P11)</f>
        <v>388640</v>
      </c>
      <c r="O11" s="20">
        <v>102052</v>
      </c>
      <c r="P11" s="20">
        <v>286588</v>
      </c>
      <c r="Q11" s="39">
        <v>159469</v>
      </c>
      <c r="R11" s="38">
        <v>774776</v>
      </c>
      <c r="S11" s="37">
        <f>378873+65383</f>
        <v>444256</v>
      </c>
    </row>
    <row r="12" spans="1:23" s="2" customFormat="1" ht="23.25" customHeight="1" x14ac:dyDescent="0.25">
      <c r="A12" s="24" t="s">
        <v>25</v>
      </c>
      <c r="B12" s="23">
        <f>SUM(C12:D12)</f>
        <v>207798</v>
      </c>
      <c r="C12" s="21">
        <v>58631</v>
      </c>
      <c r="D12" s="21">
        <v>149167</v>
      </c>
      <c r="E12" s="21">
        <f>SUM(F12:G12)</f>
        <v>4965</v>
      </c>
      <c r="F12" s="21">
        <v>1444</v>
      </c>
      <c r="G12" s="21">
        <v>3521</v>
      </c>
      <c r="H12" s="21">
        <f>SUM(I12:J12)</f>
        <v>5770</v>
      </c>
      <c r="I12" s="35">
        <v>1323</v>
      </c>
      <c r="J12" s="35">
        <v>4447</v>
      </c>
      <c r="K12" s="21">
        <f>SUM(L12:M12)</f>
        <v>876</v>
      </c>
      <c r="L12" s="21">
        <v>426</v>
      </c>
      <c r="M12" s="21">
        <v>450</v>
      </c>
      <c r="N12" s="21">
        <f>SUM(O12:P12)</f>
        <v>79381</v>
      </c>
      <c r="O12" s="20">
        <v>16482</v>
      </c>
      <c r="P12" s="20">
        <v>62899</v>
      </c>
      <c r="Q12" s="39">
        <v>56940</v>
      </c>
      <c r="R12" s="38">
        <v>31498</v>
      </c>
      <c r="S12" s="44">
        <v>54329</v>
      </c>
    </row>
    <row r="13" spans="1:23" s="2" customFormat="1" ht="23.25" customHeight="1" x14ac:dyDescent="0.25">
      <c r="A13" s="24" t="s">
        <v>24</v>
      </c>
      <c r="B13" s="23">
        <f>SUM(C13:D13)</f>
        <v>139551</v>
      </c>
      <c r="C13" s="21">
        <v>82808</v>
      </c>
      <c r="D13" s="21">
        <v>56743</v>
      </c>
      <c r="E13" s="21">
        <f>SUM(F13:G13)</f>
        <v>2531891</v>
      </c>
      <c r="F13" s="21">
        <v>966576</v>
      </c>
      <c r="G13" s="21">
        <v>1565315</v>
      </c>
      <c r="H13" s="21">
        <f>SUM(I13:J13)</f>
        <v>277546</v>
      </c>
      <c r="I13" s="35">
        <v>125200</v>
      </c>
      <c r="J13" s="35">
        <v>152346</v>
      </c>
      <c r="K13" s="21">
        <f>SUM(L13:M13)</f>
        <v>17939</v>
      </c>
      <c r="L13" s="21">
        <v>9889</v>
      </c>
      <c r="M13" s="21">
        <v>8050</v>
      </c>
      <c r="N13" s="21">
        <f>SUM(O13:P13)</f>
        <v>206789</v>
      </c>
      <c r="O13" s="20">
        <v>94468</v>
      </c>
      <c r="P13" s="20">
        <v>112321</v>
      </c>
      <c r="Q13" s="39">
        <v>59463</v>
      </c>
      <c r="R13" s="38">
        <v>117038</v>
      </c>
      <c r="S13" s="7" t="s">
        <v>9</v>
      </c>
    </row>
    <row r="14" spans="1:23" s="2" customFormat="1" ht="23.25" customHeight="1" x14ac:dyDescent="0.25">
      <c r="A14" s="24" t="s">
        <v>23</v>
      </c>
      <c r="B14" s="23">
        <f>SUM(C14:D14)</f>
        <v>597636</v>
      </c>
      <c r="C14" s="21">
        <v>369315</v>
      </c>
      <c r="D14" s="21">
        <v>228321</v>
      </c>
      <c r="E14" s="21">
        <f>SUM(F14:G14)</f>
        <v>1231933</v>
      </c>
      <c r="F14" s="21">
        <v>534461</v>
      </c>
      <c r="G14" s="21">
        <v>697472</v>
      </c>
      <c r="H14" s="21">
        <f>SUM(I14:J14)</f>
        <v>385853</v>
      </c>
      <c r="I14" s="35">
        <v>147056</v>
      </c>
      <c r="J14" s="35">
        <v>238797</v>
      </c>
      <c r="K14" s="21">
        <f>SUM(L14:M14)</f>
        <v>25726</v>
      </c>
      <c r="L14" s="21">
        <v>11653</v>
      </c>
      <c r="M14" s="21">
        <v>14073</v>
      </c>
      <c r="N14" s="21">
        <f>SUM(O14:P14)</f>
        <v>223374</v>
      </c>
      <c r="O14" s="20">
        <v>135560</v>
      </c>
      <c r="P14" s="20">
        <v>87814</v>
      </c>
      <c r="Q14" s="39">
        <v>139429</v>
      </c>
      <c r="R14" s="38">
        <v>322875</v>
      </c>
      <c r="S14" s="38">
        <v>222222</v>
      </c>
    </row>
    <row r="15" spans="1:23" s="2" customFormat="1" ht="23.25" customHeight="1" x14ac:dyDescent="0.25">
      <c r="A15" s="24" t="s">
        <v>22</v>
      </c>
      <c r="B15" s="23" t="s">
        <v>11</v>
      </c>
      <c r="C15" s="21" t="s">
        <v>11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0" t="s">
        <v>11</v>
      </c>
      <c r="Q15" s="33" t="s">
        <v>11</v>
      </c>
      <c r="R15" s="32" t="s">
        <v>11</v>
      </c>
      <c r="S15" s="37">
        <v>23332</v>
      </c>
    </row>
    <row r="16" spans="1:23" s="2" customFormat="1" ht="23.25" customHeight="1" x14ac:dyDescent="0.25">
      <c r="A16" s="24" t="s">
        <v>21</v>
      </c>
      <c r="B16" s="23">
        <f>SUM(C16:D16)</f>
        <v>607484</v>
      </c>
      <c r="C16" s="21">
        <v>237301</v>
      </c>
      <c r="D16" s="21">
        <v>370183</v>
      </c>
      <c r="E16" s="21">
        <f>SUM(F16:G16)</f>
        <v>521862</v>
      </c>
      <c r="F16" s="21">
        <v>47354</v>
      </c>
      <c r="G16" s="21">
        <v>474508</v>
      </c>
      <c r="H16" s="21">
        <f>SUM(I16:J16)</f>
        <v>105471</v>
      </c>
      <c r="I16" s="35">
        <v>8121</v>
      </c>
      <c r="J16" s="35">
        <v>97350</v>
      </c>
      <c r="K16" s="21">
        <f>SUM(L16:M16)</f>
        <v>33198</v>
      </c>
      <c r="L16" s="21">
        <v>8499</v>
      </c>
      <c r="M16" s="21">
        <v>24699</v>
      </c>
      <c r="N16" s="21">
        <f>SUM(O16:P16)</f>
        <v>369980</v>
      </c>
      <c r="O16" s="20">
        <v>142747</v>
      </c>
      <c r="P16" s="20">
        <v>227233</v>
      </c>
      <c r="Q16" s="39">
        <v>128326</v>
      </c>
      <c r="R16" s="38">
        <v>286860</v>
      </c>
      <c r="S16" s="38">
        <v>237963</v>
      </c>
    </row>
    <row r="17" spans="1:23" s="2" customFormat="1" ht="23.25" customHeight="1" x14ac:dyDescent="0.25">
      <c r="A17" s="24" t="s">
        <v>20</v>
      </c>
      <c r="B17" s="23">
        <v>4835</v>
      </c>
      <c r="C17" s="21" t="s">
        <v>9</v>
      </c>
      <c r="D17" s="21" t="s">
        <v>9</v>
      </c>
      <c r="E17" s="21">
        <f>SUM(F17:G17)</f>
        <v>149762</v>
      </c>
      <c r="F17" s="21">
        <v>14378</v>
      </c>
      <c r="G17" s="21">
        <v>135384</v>
      </c>
      <c r="H17" s="21"/>
      <c r="I17" s="21" t="s">
        <v>9</v>
      </c>
      <c r="J17" s="21" t="s">
        <v>9</v>
      </c>
      <c r="K17" s="21">
        <v>24474</v>
      </c>
      <c r="L17" s="21" t="s">
        <v>9</v>
      </c>
      <c r="M17" s="21" t="s">
        <v>9</v>
      </c>
      <c r="N17" s="21">
        <v>61215</v>
      </c>
      <c r="O17" s="21" t="s">
        <v>9</v>
      </c>
      <c r="P17" s="20" t="s">
        <v>9</v>
      </c>
      <c r="Q17" s="43" t="s">
        <v>11</v>
      </c>
      <c r="R17" s="42" t="s">
        <v>11</v>
      </c>
      <c r="S17" s="42">
        <v>34466</v>
      </c>
      <c r="T17" s="41"/>
      <c r="U17" s="41"/>
    </row>
    <row r="18" spans="1:23" s="2" customFormat="1" ht="23.25" customHeight="1" x14ac:dyDescent="0.25">
      <c r="A18" s="24" t="s">
        <v>19</v>
      </c>
      <c r="B18" s="21" t="s">
        <v>11</v>
      </c>
      <c r="C18" s="21" t="s">
        <v>11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0" t="s">
        <v>11</v>
      </c>
      <c r="Q18" s="7"/>
      <c r="R18" s="40"/>
      <c r="S18" s="7"/>
    </row>
    <row r="19" spans="1:23" s="2" customFormat="1" ht="23.25" customHeight="1" x14ac:dyDescent="0.25">
      <c r="A19" s="24" t="s">
        <v>18</v>
      </c>
      <c r="B19" s="23">
        <f>SUM(C19:D19)</f>
        <v>130219</v>
      </c>
      <c r="C19" s="21">
        <v>60362</v>
      </c>
      <c r="D19" s="21">
        <v>69857</v>
      </c>
      <c r="E19" s="21">
        <f>SUM(F19:G19)</f>
        <v>1288522</v>
      </c>
      <c r="F19" s="21">
        <v>171739</v>
      </c>
      <c r="G19" s="21">
        <v>1116783</v>
      </c>
      <c r="H19" s="21">
        <f>SUM(I19:J19)</f>
        <v>180960</v>
      </c>
      <c r="I19" s="35">
        <v>26296</v>
      </c>
      <c r="J19" s="35">
        <v>154664</v>
      </c>
      <c r="K19" s="21">
        <f>SUM(L19:M19)</f>
        <v>41824</v>
      </c>
      <c r="L19" s="21">
        <v>11987</v>
      </c>
      <c r="M19" s="21">
        <v>29837</v>
      </c>
      <c r="N19" s="21">
        <f>SUM(O19:P19)</f>
        <v>155853</v>
      </c>
      <c r="O19" s="20">
        <v>59469</v>
      </c>
      <c r="P19" s="20">
        <v>96384</v>
      </c>
      <c r="Q19" s="39" t="e">
        <f>SUM(#REF!)</f>
        <v>#REF!</v>
      </c>
      <c r="R19" s="38" t="e">
        <f>SUM(#REF!)</f>
        <v>#REF!</v>
      </c>
      <c r="S19" s="37">
        <v>227149</v>
      </c>
    </row>
    <row r="20" spans="1:23" s="2" customFormat="1" ht="23.25" customHeight="1" x14ac:dyDescent="0.25">
      <c r="A20" s="24" t="s">
        <v>17</v>
      </c>
      <c r="B20" s="23">
        <f>SUM(C20:D20)</f>
        <v>151341</v>
      </c>
      <c r="C20" s="21">
        <v>20291</v>
      </c>
      <c r="D20" s="21">
        <v>131050</v>
      </c>
      <c r="E20" s="21">
        <f>SUM(F20:G20)</f>
        <v>102400</v>
      </c>
      <c r="F20" s="21">
        <v>5441</v>
      </c>
      <c r="G20" s="21">
        <v>96959</v>
      </c>
      <c r="H20" s="21">
        <f>SUM(I20:J20)</f>
        <v>34380</v>
      </c>
      <c r="I20" s="35">
        <v>1334</v>
      </c>
      <c r="J20" s="35">
        <v>33046</v>
      </c>
      <c r="K20" s="21" t="s">
        <v>11</v>
      </c>
      <c r="L20" s="21" t="s">
        <v>11</v>
      </c>
      <c r="M20" s="21" t="s">
        <v>11</v>
      </c>
      <c r="N20" s="21">
        <f>SUM(O20:P20)</f>
        <v>31063</v>
      </c>
      <c r="O20" s="20">
        <v>1984</v>
      </c>
      <c r="P20" s="20">
        <v>29079</v>
      </c>
      <c r="Q20" s="33">
        <v>21078</v>
      </c>
      <c r="R20" s="32">
        <v>2146</v>
      </c>
      <c r="S20" s="37">
        <v>29430</v>
      </c>
      <c r="V20" s="36"/>
      <c r="W20" s="36"/>
    </row>
    <row r="21" spans="1:23" s="2" customFormat="1" ht="23.25" customHeight="1" x14ac:dyDescent="0.25">
      <c r="A21" s="24" t="s">
        <v>16</v>
      </c>
      <c r="B21" s="23">
        <f>SUM(C21:D21)</f>
        <v>183121</v>
      </c>
      <c r="C21" s="21">
        <v>18743</v>
      </c>
      <c r="D21" s="21">
        <v>164378</v>
      </c>
      <c r="E21" s="21">
        <v>198541</v>
      </c>
      <c r="F21" s="21" t="s">
        <v>9</v>
      </c>
      <c r="G21" s="21" t="s">
        <v>9</v>
      </c>
      <c r="H21" s="21">
        <f>SUM(I21:J21)</f>
        <v>10690.51</v>
      </c>
      <c r="I21" s="35">
        <v>320</v>
      </c>
      <c r="J21" s="34">
        <v>10370.51</v>
      </c>
      <c r="K21" s="21">
        <f>SUM(L21:M21)</f>
        <v>7384</v>
      </c>
      <c r="L21" s="21">
        <v>1579</v>
      </c>
      <c r="M21" s="21">
        <v>5805</v>
      </c>
      <c r="N21" s="21">
        <f>SUM(O21:P21)</f>
        <v>31259</v>
      </c>
      <c r="O21" s="20">
        <v>1352</v>
      </c>
      <c r="P21" s="20">
        <v>29907</v>
      </c>
      <c r="Q21" s="33" t="s">
        <v>11</v>
      </c>
      <c r="R21" s="32" t="s">
        <v>11</v>
      </c>
      <c r="S21" s="31">
        <v>10877</v>
      </c>
    </row>
    <row r="22" spans="1:23" s="2" customFormat="1" ht="23.25" customHeight="1" x14ac:dyDescent="0.25">
      <c r="A22" s="30" t="s">
        <v>15</v>
      </c>
      <c r="B22" s="29">
        <f>SUM(B23:B26)</f>
        <v>50461</v>
      </c>
      <c r="C22" s="28" t="s">
        <v>9</v>
      </c>
      <c r="D22" s="28" t="s">
        <v>9</v>
      </c>
      <c r="E22" s="28">
        <f>SUM(E23:E26)</f>
        <v>2834261</v>
      </c>
      <c r="F22" s="28" t="s">
        <v>9</v>
      </c>
      <c r="G22" s="28" t="s">
        <v>9</v>
      </c>
      <c r="H22" s="28">
        <f>SUM(H23:H26)</f>
        <v>373849</v>
      </c>
      <c r="I22" s="28" t="s">
        <v>9</v>
      </c>
      <c r="J22" s="28" t="s">
        <v>9</v>
      </c>
      <c r="K22" s="28">
        <f>SUM(K23:K26)</f>
        <v>165006</v>
      </c>
      <c r="L22" s="28" t="s">
        <v>9</v>
      </c>
      <c r="M22" s="28" t="s">
        <v>9</v>
      </c>
      <c r="N22" s="28">
        <f>SUM(N23:N26)</f>
        <v>386853</v>
      </c>
      <c r="O22" s="28" t="s">
        <v>9</v>
      </c>
      <c r="P22" s="28" t="s">
        <v>9</v>
      </c>
      <c r="Q22" s="27"/>
      <c r="R22" s="26"/>
      <c r="S22" s="25"/>
    </row>
    <row r="23" spans="1:23" s="2" customFormat="1" ht="20.25" customHeight="1" x14ac:dyDescent="0.25">
      <c r="A23" s="24" t="s">
        <v>14</v>
      </c>
      <c r="B23" s="23" t="s">
        <v>9</v>
      </c>
      <c r="C23" s="21" t="s">
        <v>9</v>
      </c>
      <c r="D23" s="20" t="s">
        <v>9</v>
      </c>
      <c r="E23" s="21">
        <v>1831211</v>
      </c>
      <c r="F23" s="21" t="s">
        <v>9</v>
      </c>
      <c r="G23" s="20" t="s">
        <v>9</v>
      </c>
      <c r="H23" s="21">
        <v>370994</v>
      </c>
      <c r="I23" s="21" t="s">
        <v>9</v>
      </c>
      <c r="J23" s="20" t="s">
        <v>9</v>
      </c>
      <c r="K23" s="20">
        <v>105131</v>
      </c>
      <c r="L23" s="21" t="s">
        <v>9</v>
      </c>
      <c r="M23" s="20" t="s">
        <v>9</v>
      </c>
      <c r="N23" s="21">
        <v>28951</v>
      </c>
      <c r="O23" s="21" t="s">
        <v>9</v>
      </c>
      <c r="P23" s="20" t="s">
        <v>9</v>
      </c>
      <c r="Q23" s="19"/>
      <c r="R23" s="18"/>
      <c r="S23" s="17"/>
    </row>
    <row r="24" spans="1:23" s="2" customFormat="1" ht="20.25" customHeight="1" x14ac:dyDescent="0.25">
      <c r="A24" s="24" t="s">
        <v>13</v>
      </c>
      <c r="B24" s="23">
        <v>31159</v>
      </c>
      <c r="C24" s="21" t="s">
        <v>9</v>
      </c>
      <c r="D24" s="20" t="s">
        <v>9</v>
      </c>
      <c r="E24" s="21">
        <v>996007</v>
      </c>
      <c r="F24" s="21" t="s">
        <v>9</v>
      </c>
      <c r="G24" s="20" t="s">
        <v>9</v>
      </c>
      <c r="H24" s="21" t="s">
        <v>9</v>
      </c>
      <c r="I24" s="21" t="s">
        <v>9</v>
      </c>
      <c r="J24" s="20" t="s">
        <v>9</v>
      </c>
      <c r="K24" s="21">
        <v>57020</v>
      </c>
      <c r="L24" s="21" t="s">
        <v>9</v>
      </c>
      <c r="M24" s="20" t="s">
        <v>9</v>
      </c>
      <c r="N24" s="21">
        <v>357902</v>
      </c>
      <c r="O24" s="21" t="s">
        <v>9</v>
      </c>
      <c r="P24" s="20" t="s">
        <v>9</v>
      </c>
      <c r="Q24" s="19"/>
      <c r="R24" s="18"/>
      <c r="S24" s="17"/>
    </row>
    <row r="25" spans="1:23" s="2" customFormat="1" ht="20.25" customHeight="1" x14ac:dyDescent="0.25">
      <c r="A25" s="22" t="s">
        <v>12</v>
      </c>
      <c r="B25" s="21">
        <v>19302</v>
      </c>
      <c r="C25" s="21" t="s">
        <v>9</v>
      </c>
      <c r="D25" s="21" t="s">
        <v>9</v>
      </c>
      <c r="E25" s="20">
        <v>7043</v>
      </c>
      <c r="F25" s="21" t="s">
        <v>9</v>
      </c>
      <c r="G25" s="20" t="s">
        <v>9</v>
      </c>
      <c r="H25" s="21">
        <v>2855</v>
      </c>
      <c r="I25" s="21" t="s">
        <v>9</v>
      </c>
      <c r="J25" s="20" t="s">
        <v>9</v>
      </c>
      <c r="K25" s="21">
        <v>2855</v>
      </c>
      <c r="L25" s="21" t="s">
        <v>11</v>
      </c>
      <c r="M25" s="20" t="s">
        <v>11</v>
      </c>
      <c r="N25" s="21" t="s">
        <v>11</v>
      </c>
      <c r="O25" s="21" t="s">
        <v>11</v>
      </c>
      <c r="P25" s="20" t="s">
        <v>11</v>
      </c>
      <c r="Q25" s="19"/>
      <c r="R25" s="18"/>
      <c r="S25" s="17"/>
    </row>
    <row r="26" spans="1:23" s="2" customFormat="1" ht="20.25" customHeight="1" thickBot="1" x14ac:dyDescent="0.3">
      <c r="A26" s="16" t="s">
        <v>10</v>
      </c>
      <c r="B26" s="15" t="s">
        <v>9</v>
      </c>
      <c r="C26" s="14" t="s">
        <v>9</v>
      </c>
      <c r="D26" s="13" t="s">
        <v>9</v>
      </c>
      <c r="E26" s="14" t="s">
        <v>9</v>
      </c>
      <c r="F26" s="14" t="s">
        <v>9</v>
      </c>
      <c r="G26" s="13" t="s">
        <v>9</v>
      </c>
      <c r="H26" s="14" t="s">
        <v>9</v>
      </c>
      <c r="I26" s="14" t="s">
        <v>9</v>
      </c>
      <c r="J26" s="13" t="s">
        <v>9</v>
      </c>
      <c r="K26" s="14" t="s">
        <v>9</v>
      </c>
      <c r="L26" s="14" t="s">
        <v>9</v>
      </c>
      <c r="M26" s="13" t="s">
        <v>9</v>
      </c>
      <c r="N26" s="14" t="s">
        <v>9</v>
      </c>
      <c r="O26" s="14" t="s">
        <v>9</v>
      </c>
      <c r="P26" s="13" t="s">
        <v>9</v>
      </c>
      <c r="Q26" s="12"/>
      <c r="R26" s="11"/>
      <c r="S26" s="10"/>
    </row>
    <row r="27" spans="1:23" ht="18" customHeight="1" x14ac:dyDescent="0.25">
      <c r="A27" s="5" t="s">
        <v>8</v>
      </c>
      <c r="B27" s="9"/>
      <c r="C27" s="8"/>
      <c r="D27" s="8"/>
      <c r="E27" s="9"/>
      <c r="F27" s="8"/>
      <c r="G27" s="8"/>
      <c r="H27" s="9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23" s="2" customFormat="1" ht="18" customHeight="1" x14ac:dyDescent="0.25">
      <c r="A28" s="5" t="s">
        <v>7</v>
      </c>
      <c r="B28" s="7"/>
      <c r="C28" s="6"/>
      <c r="D28" s="6"/>
      <c r="E28" s="7"/>
      <c r="F28" s="6"/>
      <c r="G28" s="6"/>
      <c r="H28" s="7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3" s="2" customFormat="1" ht="18" customHeight="1" x14ac:dyDescent="0.25">
      <c r="A29" s="5" t="s">
        <v>6</v>
      </c>
      <c r="B29" s="7"/>
      <c r="C29" s="6"/>
      <c r="D29" s="6"/>
      <c r="E29" s="7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3" s="2" customFormat="1" ht="18" customHeight="1" x14ac:dyDescent="0.25">
      <c r="A30" s="5" t="s">
        <v>5</v>
      </c>
      <c r="B30" s="7"/>
      <c r="C30" s="6"/>
      <c r="D30" s="6"/>
      <c r="E30" s="7"/>
      <c r="F30" s="6"/>
      <c r="G30" s="6"/>
      <c r="H30" s="7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3" s="2" customFormat="1" ht="18" customHeight="1" x14ac:dyDescent="0.25">
      <c r="A31" s="5" t="s">
        <v>4</v>
      </c>
      <c r="B31" s="7"/>
      <c r="C31" s="6"/>
      <c r="D31" s="6"/>
      <c r="E31" s="7"/>
      <c r="F31" s="6"/>
      <c r="G31" s="6"/>
      <c r="H31" s="7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3" s="2" customFormat="1" ht="18" customHeight="1" x14ac:dyDescent="0.25">
      <c r="A32" s="5" t="s">
        <v>3</v>
      </c>
      <c r="B32" s="7"/>
      <c r="C32" s="6"/>
      <c r="D32" s="6"/>
      <c r="E32" s="7"/>
      <c r="F32" s="6"/>
      <c r="G32" s="6"/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s="2" customFormat="1" ht="18" customHeight="1" x14ac:dyDescent="0.25">
      <c r="A33" s="5" t="s">
        <v>2</v>
      </c>
      <c r="B33" s="7"/>
      <c r="C33" s="6"/>
      <c r="D33" s="6"/>
      <c r="E33" s="7"/>
      <c r="F33" s="6"/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s="2" customFormat="1" ht="18" customHeight="1" x14ac:dyDescent="0.25">
      <c r="A34" s="5" t="s">
        <v>1</v>
      </c>
      <c r="B34" s="7"/>
      <c r="C34" s="6"/>
      <c r="D34" s="6"/>
      <c r="E34" s="7"/>
      <c r="F34" s="6"/>
      <c r="H34" s="7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s="2" customFormat="1" ht="18" customHeight="1" x14ac:dyDescent="0.25">
      <c r="A35" s="5" t="s">
        <v>0</v>
      </c>
      <c r="B35" s="7"/>
      <c r="C35" s="6"/>
      <c r="D35" s="6"/>
      <c r="E35" s="7"/>
      <c r="F35" s="6"/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s="2" customFormat="1" ht="17.25" customHeight="1" x14ac:dyDescent="0.25">
      <c r="A36" s="5"/>
      <c r="B36" s="7"/>
      <c r="C36" s="6"/>
      <c r="D36" s="6"/>
      <c r="E36" s="7"/>
      <c r="F36" s="6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s="2" customFormat="1" ht="17.25" customHeight="1" x14ac:dyDescent="0.25">
      <c r="A37" s="5"/>
      <c r="B37" s="4"/>
      <c r="C37" s="3"/>
      <c r="D37" s="3"/>
      <c r="E37" s="4"/>
      <c r="F37" s="3"/>
      <c r="G37" s="3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</row>
  </sheetData>
  <mergeCells count="11">
    <mergeCell ref="N4:P5"/>
    <mergeCell ref="Q4:Q6"/>
    <mergeCell ref="R4:R6"/>
    <mergeCell ref="S4:S6"/>
    <mergeCell ref="A1:P1"/>
    <mergeCell ref="A2:P2"/>
    <mergeCell ref="A4:A6"/>
    <mergeCell ref="B4:D5"/>
    <mergeCell ref="E4:G5"/>
    <mergeCell ref="H4:J5"/>
    <mergeCell ref="K4:M5"/>
  </mergeCells>
  <printOptions horizontalCentered="1" verticalCentered="1"/>
  <pageMargins left="0.59055118110236227" right="0.59055118110236227" top="0.39370078740157483" bottom="0.39370078740157483" header="0.51181102362204722" footer="0.51181102362204722"/>
  <pageSetup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C42</vt:lpstr>
      <vt:lpstr>'C42'!A_impresión_IM</vt:lpstr>
      <vt:lpstr>'C42'!Área_de_impresión</vt:lpstr>
      <vt:lpstr>'C42'!Títulos_a_imprimir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2021-03-17T20:10:51Z</dcterms:created>
  <dcterms:modified xsi:type="dcterms:W3CDTF">2021-03-17T20:11:14Z</dcterms:modified>
</cp:coreProperties>
</file>