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uilar\Documents\Marisol Mis Documentos\Marisol\4.Boletines\Cuadros del Boletin 2020\"/>
    </mc:Choice>
  </mc:AlternateContent>
  <xr:revisionPtr revIDLastSave="0" documentId="8_{E6222972-0DFD-4BC7-93D8-31F706EE44F2}" xr6:coauthVersionLast="45" xr6:coauthVersionMax="45" xr10:uidLastSave="{00000000-0000-0000-0000-000000000000}"/>
  <bookViews>
    <workbookView xWindow="-120" yWindow="-120" windowWidth="24240" windowHeight="13740" xr2:uid="{AA94F994-0D79-4EB3-9AB2-E0E2918CD841}"/>
  </bookViews>
  <sheets>
    <sheet name="C4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key2" localSheetId="0" hidden="1">#REF!</definedName>
    <definedName name="______________________key2" hidden="1">#REF!</definedName>
    <definedName name="______________________R" localSheetId="0">#REF!</definedName>
    <definedName name="______________________R">#REF!</definedName>
    <definedName name="_____________________key2" localSheetId="0" hidden="1">#REF!</definedName>
    <definedName name="_____________________key2" hidden="1">#REF!</definedName>
    <definedName name="_____________________R" localSheetId="0">#REF!</definedName>
    <definedName name="_____________________R">#REF!</definedName>
    <definedName name="____________________key2" localSheetId="0" hidden="1">#REF!</definedName>
    <definedName name="____________________key2" hidden="1">#REF!</definedName>
    <definedName name="____________________R">#REF!</definedName>
    <definedName name="___________________R">#REF!</definedName>
    <definedName name="__________________key2" hidden="1">#REF!</definedName>
    <definedName name="__________________R">#REF!</definedName>
    <definedName name="_________________R">#REF!</definedName>
    <definedName name="________________key2" hidden="1">#REF!</definedName>
    <definedName name="________________R">#REF!</definedName>
    <definedName name="_______________key2" localSheetId="0" hidden="1">#REF!</definedName>
    <definedName name="_______________key2" hidden="1">#REF!</definedName>
    <definedName name="_______________R">#REF!</definedName>
    <definedName name="______________key2" hidden="1">#REF!</definedName>
    <definedName name="______________R">#REF!</definedName>
    <definedName name="_____________key2" hidden="1">#REF!</definedName>
    <definedName name="_____________R">#REF!</definedName>
    <definedName name="____________key2" hidden="1">#REF!</definedName>
    <definedName name="____________R">#REF!</definedName>
    <definedName name="___________key2" hidden="1">#REF!</definedName>
    <definedName name="___________R">#REF!</definedName>
    <definedName name="__________key2" hidden="1">#REF!</definedName>
    <definedName name="__________R">#REF!</definedName>
    <definedName name="_________key2" hidden="1">#REF!</definedName>
    <definedName name="_________R">#REF!</definedName>
    <definedName name="________key2" hidden="1">#REF!</definedName>
    <definedName name="________R">#REF!</definedName>
    <definedName name="_______key2" hidden="1">#REF!</definedName>
    <definedName name="_______R">#REF!</definedName>
    <definedName name="______key2" hidden="1">#REF!</definedName>
    <definedName name="______R">#REF!</definedName>
    <definedName name="_____key2" hidden="1">#REF!</definedName>
    <definedName name="_____R" localSheetId="0">#REF!</definedName>
    <definedName name="_____R">#REF!</definedName>
    <definedName name="____key2" hidden="1">#REF!</definedName>
    <definedName name="____R" localSheetId="0">#REF!</definedName>
    <definedName name="____R">#REF!</definedName>
    <definedName name="___key2" hidden="1">#REF!</definedName>
    <definedName name="___R" localSheetId="0">#REF!</definedName>
    <definedName name="___R">#REF!</definedName>
    <definedName name="__key2" localSheetId="0" hidden="1">#REF!</definedName>
    <definedName name="__key2" hidden="1">#REF!</definedName>
    <definedName name="__R" localSheetId="0">#REF!</definedName>
    <definedName name="__R">#REF!</definedName>
    <definedName name="_14" hidden="1">#REF!</definedName>
    <definedName name="_30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255</definedName>
    <definedName name="_R" localSheetId="0">#REF!</definedName>
    <definedName name="_R">#REF!</definedName>
    <definedName name="_Sort" localSheetId="0" hidden="1">#REF!</definedName>
    <definedName name="_Sort" hidden="1">#REF!</definedName>
    <definedName name="A_impresión_IM" localSheetId="0">#REF!</definedName>
    <definedName name="A_impresión_IM">#REF!</definedName>
    <definedName name="adolescentes" hidden="1">#REF!</definedName>
    <definedName name="_xlnm.Print_Area" localSheetId="0">'C41'!$B$1:$F$56</definedName>
    <definedName name="_xlnm.Print_Area">#REF!</definedName>
    <definedName name="_xlnm.Database" localSheetId="0">#REF!</definedName>
    <definedName name="_xlnm.Database">#REF!</definedName>
    <definedName name="ccc">[2]Mayo!#REF!</definedName>
    <definedName name="CENTROS">#REF!</definedName>
    <definedName name="D" localSheetId="0">[3]C39!$A$7:$E$111</definedName>
    <definedName name="D">[4]C39!$A$7:$E$111</definedName>
    <definedName name="D2019.">#REF!</definedName>
    <definedName name="Excel_BuiltIn_Print_Area_5">[2]Mayo!#REF!</definedName>
    <definedName name="hijo" localSheetId="0" hidden="1">#REF!</definedName>
    <definedName name="hijo" hidden="1">#REF!</definedName>
    <definedName name="key" localSheetId="0">#REF!</definedName>
    <definedName name="key">#REF!</definedName>
    <definedName name="m" localSheetId="0">[5]C39!$A$7:$E$111</definedName>
    <definedName name="m">[6]C39!$A$7:$E$111</definedName>
    <definedName name="mary" localSheetId="0">#REF!</definedName>
    <definedName name="mary">#REF!</definedName>
    <definedName name="PRODUCCION_SERV">#REF!</definedName>
    <definedName name="ser" localSheetId="0">#REF!</definedName>
    <definedName name="ser">#REF!</definedName>
    <definedName name="SERVICIO" hidden="1">#REF!</definedName>
    <definedName name="_xlnm.Print_Titles" localSheetId="0">'C41'!$5:$6</definedName>
    <definedName name="y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1" l="1"/>
  <c r="D51" i="1"/>
  <c r="E50" i="1"/>
  <c r="F50" i="1" s="1"/>
  <c r="C50" i="1"/>
  <c r="D50" i="1" s="1"/>
  <c r="F48" i="1"/>
  <c r="D48" i="1"/>
  <c r="F47" i="1"/>
  <c r="D47" i="1"/>
  <c r="E46" i="1"/>
  <c r="F46" i="1" s="1"/>
  <c r="C46" i="1"/>
  <c r="D46" i="1" s="1"/>
  <c r="F44" i="1"/>
  <c r="D44" i="1"/>
  <c r="F43" i="1"/>
  <c r="D43" i="1"/>
  <c r="E42" i="1"/>
  <c r="F42" i="1" s="1"/>
  <c r="C42" i="1"/>
  <c r="D42" i="1" s="1"/>
  <c r="F39" i="1"/>
  <c r="E39" i="1"/>
  <c r="D39" i="1"/>
  <c r="C39" i="1"/>
  <c r="F37" i="1"/>
  <c r="D37" i="1"/>
  <c r="F36" i="1"/>
  <c r="D36" i="1"/>
  <c r="E35" i="1"/>
  <c r="F35" i="1" s="1"/>
  <c r="C35" i="1"/>
  <c r="D35" i="1" s="1"/>
  <c r="F33" i="1"/>
  <c r="D33" i="1"/>
  <c r="E32" i="1"/>
  <c r="F32" i="1" s="1"/>
  <c r="C32" i="1"/>
  <c r="D32" i="1" s="1"/>
  <c r="F30" i="1"/>
  <c r="D30" i="1"/>
  <c r="F28" i="1"/>
  <c r="D28" i="1"/>
  <c r="F27" i="1"/>
  <c r="D27" i="1"/>
  <c r="E26" i="1"/>
  <c r="F26" i="1" s="1"/>
  <c r="C26" i="1"/>
  <c r="D26" i="1" s="1"/>
  <c r="F24" i="1"/>
  <c r="D24" i="1"/>
  <c r="F23" i="1"/>
  <c r="D23" i="1"/>
  <c r="E22" i="1"/>
  <c r="F22" i="1" s="1"/>
  <c r="C22" i="1"/>
  <c r="D22" i="1" s="1"/>
  <c r="F20" i="1"/>
  <c r="D20" i="1"/>
  <c r="F19" i="1"/>
  <c r="D19" i="1"/>
  <c r="F18" i="1"/>
  <c r="D18" i="1"/>
  <c r="E17" i="1"/>
  <c r="F17" i="1" s="1"/>
  <c r="C17" i="1"/>
  <c r="D17" i="1" s="1"/>
  <c r="F15" i="1"/>
  <c r="D15" i="1"/>
  <c r="E14" i="1"/>
  <c r="F14" i="1" s="1"/>
  <c r="C14" i="1"/>
  <c r="D14" i="1" s="1"/>
  <c r="F12" i="1"/>
  <c r="D12" i="1"/>
  <c r="E11" i="1"/>
  <c r="F11" i="1" s="1"/>
  <c r="C11" i="1"/>
  <c r="C7" i="1" s="1"/>
  <c r="D7" i="1" s="1"/>
  <c r="D9" i="1"/>
  <c r="F8" i="1"/>
  <c r="E8" i="1"/>
  <c r="C8" i="1"/>
  <c r="D8" i="1" s="1"/>
  <c r="E7" i="1" l="1"/>
  <c r="F7" i="1" s="1"/>
  <c r="D11" i="1"/>
</calcChain>
</file>

<file path=xl/sharedStrings.xml><?xml version="1.0" encoding="utf-8"?>
<sst xmlns="http://schemas.openxmlformats.org/spreadsheetml/2006/main" count="73" uniqueCount="68">
  <si>
    <t xml:space="preserve">Cuadro 41. ATENCIÓN DE URGENCIA  EN LOS  HOSPITALES DEL MINISTERIO DE SALUD, </t>
  </si>
  <si>
    <t>EN LA REPÚBLICA DE PANAMÁ, SEGÚN REGIÓN DE SALUD: AÑOS 2019 - 2020</t>
  </si>
  <si>
    <t>Región de Salud / Hospital</t>
  </si>
  <si>
    <t>Nº</t>
  </si>
  <si>
    <t>Promedio (1)</t>
  </si>
  <si>
    <t>Total</t>
  </si>
  <si>
    <t>Bocas del Toro</t>
  </si>
  <si>
    <t>0101010501</t>
  </si>
  <si>
    <t>Hospital de Bocas del Toro</t>
  </si>
  <si>
    <t>Coclé</t>
  </si>
  <si>
    <t>0206010401</t>
  </si>
  <si>
    <t>Hospital  Aquilino Tejeira</t>
  </si>
  <si>
    <t>Chiriquí</t>
  </si>
  <si>
    <t>0406010401</t>
  </si>
  <si>
    <t xml:space="preserve">      Hospital José Domingo de Obaldía</t>
  </si>
  <si>
    <t>Darién</t>
  </si>
  <si>
    <t>0501010401</t>
  </si>
  <si>
    <t>Hospital San José ( La Palma)</t>
  </si>
  <si>
    <t>0502010501</t>
  </si>
  <si>
    <t>Hospital El Real</t>
  </si>
  <si>
    <t>0502070501</t>
  </si>
  <si>
    <t xml:space="preserve">Hospital Manuel A. Nieto (Yaviza) </t>
  </si>
  <si>
    <t>0502070401</t>
  </si>
  <si>
    <t>Herrera</t>
  </si>
  <si>
    <t>0604010501</t>
  </si>
  <si>
    <t>Hospital Sergio Nuñez</t>
  </si>
  <si>
    <t>0601010401</t>
  </si>
  <si>
    <t>Hospital Cecilio Castillero</t>
  </si>
  <si>
    <t>Los Santos</t>
  </si>
  <si>
    <t>0703010401</t>
  </si>
  <si>
    <t>Hospital Anita Moreno</t>
  </si>
  <si>
    <t>0702010401</t>
  </si>
  <si>
    <t>Hospital Joaquín Pablo Franco</t>
  </si>
  <si>
    <t>0704010501</t>
  </si>
  <si>
    <t>Hospital Luis  H. Moreno - Macaracas (2)</t>
  </si>
  <si>
    <t>..</t>
  </si>
  <si>
    <t>0707010501</t>
  </si>
  <si>
    <t>Hospital Rural deTonosi</t>
  </si>
  <si>
    <t>Panamá Oeste</t>
  </si>
  <si>
    <t>0807160401</t>
  </si>
  <si>
    <t>Hospital Nicolás A. Solano</t>
  </si>
  <si>
    <t>Metropolitana</t>
  </si>
  <si>
    <t xml:space="preserve">Hospital Santo Tomás  </t>
  </si>
  <si>
    <t>Hospital del Niño</t>
  </si>
  <si>
    <t>San Miguelito, Las Cumbres y Chilibre</t>
  </si>
  <si>
    <t>0810050401</t>
  </si>
  <si>
    <t>Hospital San Miguel Arcangel</t>
  </si>
  <si>
    <t>Veraguas</t>
  </si>
  <si>
    <t>0901050401</t>
  </si>
  <si>
    <t>Hospital Luis  Fabrega</t>
  </si>
  <si>
    <t>0903010401</t>
  </si>
  <si>
    <t>Hospital Francisco Javier</t>
  </si>
  <si>
    <t>0903010501</t>
  </si>
  <si>
    <t>Comarca Kuna Yala</t>
  </si>
  <si>
    <t>1001020401</t>
  </si>
  <si>
    <t>Hospital Marvel Iglesia ( Ailigandí)</t>
  </si>
  <si>
    <t>1001040401</t>
  </si>
  <si>
    <t>Hospital Inabaguinya (Mulatupu)</t>
  </si>
  <si>
    <t>1001040501</t>
  </si>
  <si>
    <t>Comarca Ngnabe Bugle</t>
  </si>
  <si>
    <t>0411040501</t>
  </si>
  <si>
    <t>Hospital General del Oriente Chiricano</t>
  </si>
  <si>
    <t>NOTA: Los datos corresponden a Instalaciones del Ministerio de Salud</t>
  </si>
  <si>
    <t>(1) Calculado en base a los 365 días del año.</t>
  </si>
  <si>
    <t>(2) Hospital Luis H. Moreno, reporta consultas de Urgencias como Minsa Capsi Macaracas.</t>
  </si>
  <si>
    <t>Fuente Documental: Informes recibidos de las Regiones de Salud. MINSA y Hospitales Nacionales.</t>
  </si>
  <si>
    <t>Fuente Institucional: Ministerio de Salud, Dirección de Planificación,  Departamento de  Registros y Estadísticas.</t>
  </si>
  <si>
    <t>actualizado 11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</si>
</sst>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ms Rmn"/>
    </font>
    <font>
      <sz val="12"/>
      <color theme="1"/>
      <name val="Calibri"/>
      <family val="2"/>
      <scheme val="minor"/>
    </font>
    <font>
      <i/>
      <sz val="12"/>
      <name val="Times New Roman"/>
      <family val="1"/>
    </font>
    <font>
      <sz val="1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8" fillId="0" borderId="0"/>
  </cellStyleXfs>
  <cellXfs count="5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center"/>
    </xf>
    <xf numFmtId="0" fontId="3" fillId="0" borderId="1" xfId="1" applyFont="1" applyBorder="1"/>
    <xf numFmtId="164" fontId="3" fillId="2" borderId="2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164" fontId="3" fillId="2" borderId="0" xfId="2" applyNumberFormat="1" applyFont="1" applyFill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4" fillId="3" borderId="0" xfId="3" applyFont="1" applyFill="1" applyAlignment="1">
      <alignment vertical="center" wrapText="1"/>
    </xf>
    <xf numFmtId="0" fontId="4" fillId="0" borderId="7" xfId="1" applyFont="1" applyBorder="1" applyAlignment="1">
      <alignment horizontal="center" vertical="center"/>
    </xf>
    <xf numFmtId="3" fontId="4" fillId="0" borderId="8" xfId="1" applyNumberFormat="1" applyFont="1" applyBorder="1" applyAlignment="1">
      <alignment vertical="center"/>
    </xf>
    <xf numFmtId="165" fontId="4" fillId="0" borderId="9" xfId="1" applyNumberFormat="1" applyFont="1" applyBorder="1" applyAlignment="1">
      <alignment vertical="center"/>
    </xf>
    <xf numFmtId="0" fontId="3" fillId="0" borderId="0" xfId="3" applyFont="1" applyAlignment="1">
      <alignment vertical="center"/>
    </xf>
    <xf numFmtId="0" fontId="4" fillId="0" borderId="10" xfId="1" applyFont="1" applyBorder="1" applyAlignment="1">
      <alignment vertical="center"/>
    </xf>
    <xf numFmtId="3" fontId="4" fillId="0" borderId="11" xfId="1" applyNumberFormat="1" applyFont="1" applyBorder="1" applyAlignment="1">
      <alignment vertical="center"/>
    </xf>
    <xf numFmtId="165" fontId="4" fillId="0" borderId="12" xfId="1" applyNumberFormat="1" applyFont="1" applyBorder="1" applyAlignment="1">
      <alignment vertical="center"/>
    </xf>
    <xf numFmtId="165" fontId="4" fillId="0" borderId="0" xfId="1" applyNumberFormat="1" applyFont="1" applyAlignment="1">
      <alignment horizontal="right"/>
    </xf>
    <xf numFmtId="1" fontId="6" fillId="0" borderId="0" xfId="0" applyNumberFormat="1" applyFont="1"/>
    <xf numFmtId="0" fontId="3" fillId="0" borderId="13" xfId="1" applyFont="1" applyBorder="1" applyAlignment="1">
      <alignment horizontal="left" vertical="center" indent="2"/>
    </xf>
    <xf numFmtId="3" fontId="3" fillId="0" borderId="14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vertical="center"/>
    </xf>
    <xf numFmtId="0" fontId="3" fillId="0" borderId="13" xfId="1" applyFont="1" applyBorder="1" applyAlignment="1">
      <alignment horizontal="left" indent="2"/>
    </xf>
    <xf numFmtId="3" fontId="3" fillId="0" borderId="14" xfId="1" applyNumberFormat="1" applyFont="1" applyBorder="1"/>
    <xf numFmtId="165" fontId="4" fillId="0" borderId="15" xfId="1" applyNumberFormat="1" applyFont="1" applyBorder="1"/>
    <xf numFmtId="0" fontId="4" fillId="0" borderId="13" xfId="1" applyFont="1" applyBorder="1" applyAlignment="1">
      <alignment vertical="center"/>
    </xf>
    <xf numFmtId="3" fontId="4" fillId="0" borderId="14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0" fontId="4" fillId="0" borderId="13" xfId="1" applyFont="1" applyBorder="1" applyAlignment="1">
      <alignment horizontal="left" vertical="center"/>
    </xf>
    <xf numFmtId="1" fontId="6" fillId="0" borderId="0" xfId="0" applyNumberFormat="1" applyFont="1" applyAlignment="1">
      <alignment vertical="center"/>
    </xf>
    <xf numFmtId="0" fontId="3" fillId="0" borderId="13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1" fontId="6" fillId="0" borderId="0" xfId="0" applyNumberFormat="1" applyFont="1" applyAlignment="1">
      <alignment horizontal="left" vertical="center" indent="2"/>
    </xf>
    <xf numFmtId="165" fontId="3" fillId="0" borderId="15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 indent="2"/>
    </xf>
    <xf numFmtId="3" fontId="3" fillId="0" borderId="14" xfId="1" applyNumberFormat="1" applyFont="1" applyBorder="1" applyAlignment="1">
      <alignment horizontal="right" vertical="center"/>
    </xf>
    <xf numFmtId="0" fontId="7" fillId="0" borderId="13" xfId="1" applyFont="1" applyBorder="1" applyAlignment="1">
      <alignment horizontal="left" indent="1"/>
    </xf>
    <xf numFmtId="0" fontId="7" fillId="0" borderId="13" xfId="1" applyFont="1" applyBorder="1" applyAlignment="1">
      <alignment horizontal="left" indent="2"/>
    </xf>
    <xf numFmtId="3" fontId="4" fillId="0" borderId="14" xfId="1" applyNumberFormat="1" applyFont="1" applyBorder="1"/>
    <xf numFmtId="165" fontId="3" fillId="0" borderId="15" xfId="1" applyNumberFormat="1" applyFont="1" applyBorder="1"/>
    <xf numFmtId="0" fontId="3" fillId="0" borderId="16" xfId="1" applyFont="1" applyBorder="1" applyAlignment="1">
      <alignment horizontal="left" vertical="center" indent="2"/>
    </xf>
    <xf numFmtId="3" fontId="3" fillId="0" borderId="17" xfId="1" applyNumberFormat="1" applyFont="1" applyBorder="1" applyAlignment="1">
      <alignment vertical="center"/>
    </xf>
    <xf numFmtId="165" fontId="3" fillId="0" borderId="18" xfId="1" applyNumberFormat="1" applyFont="1" applyBorder="1" applyAlignment="1">
      <alignment vertical="center"/>
    </xf>
    <xf numFmtId="0" fontId="3" fillId="0" borderId="0" xfId="4" applyFont="1" applyAlignment="1">
      <alignment horizontal="left"/>
    </xf>
    <xf numFmtId="0" fontId="4" fillId="0" borderId="0" xfId="4" quotePrefix="1" applyFont="1" applyAlignment="1">
      <alignment horizontal="left"/>
    </xf>
    <xf numFmtId="0" fontId="6" fillId="0" borderId="0" xfId="5" applyFont="1"/>
    <xf numFmtId="0" fontId="7" fillId="0" borderId="0" xfId="1" applyFont="1"/>
    <xf numFmtId="3" fontId="3" fillId="0" borderId="0" xfId="1" applyNumberFormat="1" applyFont="1"/>
    <xf numFmtId="0" fontId="3" fillId="0" borderId="0" xfId="6" applyFont="1" applyAlignment="1">
      <alignment horizontal="justify"/>
    </xf>
  </cellXfs>
  <cellStyles count="7">
    <cellStyle name="Normal" xfId="0" builtinId="0"/>
    <cellStyle name="Normal 2 2" xfId="6" xr:uid="{0A0DA6CC-19AA-4436-A251-1DF6078B76BB}"/>
    <cellStyle name="Normal 2 3" xfId="5" xr:uid="{DC8644A0-3DBF-4B3D-BFD0-CC21F22854E7}"/>
    <cellStyle name="Normal_CUADRO_16 2003" xfId="4" xr:uid="{636F079C-007F-4BF4-AFBF-443437F8B5DF}"/>
    <cellStyle name="Normal_CUADRO_50 2003" xfId="1" xr:uid="{4E8C91D6-C9E9-43E4-90A9-0F2400731B19}"/>
    <cellStyle name="Normal_CUADRO_52 2003" xfId="2" xr:uid="{0307227C-8594-42F8-80EE-7EAFC4582EDE}"/>
    <cellStyle name="Normal_CUADRO_54 2003" xfId="3" xr:uid="{784AF244-4C73-4ACE-BE74-FB7199901D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uilar/Documents/Marisol%20Mis%20Documentos/Marisol/4.Boletines/Boletin%20Nacional/Cuadros%20del%20Boletin%20-%202020.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Users\Base_de_Informaci&#243;n\Base%20de%20Datos%20Zoonosis\Zoonosis_2012\cuadro%20Zooonosis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1.0.69\Marisol%20-%20Marilexzy\Documents%20and%20Settings\usuario\Mis%20documentos\Anuario%202006\ANUARIO%202006\Documents%20and%20Settings\gmcleary\Mis%20documentos\ANUARIOS\anuario%202004\archivos%20del%20normativo\salud%20bucal\SALUD%20BUCAL\CUADRO_42%202003.xls?4D1E05FD" TargetMode="External"/><Relationship Id="rId1" Type="http://schemas.openxmlformats.org/officeDocument/2006/relationships/externalLinkPath" Target="file:///\\4D1E05FD\CUADRO_4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/Mis%20documentos/Anuario%202006/ANUARIO%202006/Documents%20and%20Settings/gmcleary/Mis%20documentos/ANUARIOS/anuario%202004/archivos%20del%20normativo/salud%20bucal/SALUD%20BUCAL/CUADRO_42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s\Documents%20and%20Settings\gmcleary\Mis%20documentos\ANUARIOS\anuario%202004\archivos%20del%20normativo\salud%20bucal\SALUD%20BUCAL\CUADRO_42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%202005\Documents%20and%20Settings\gmcleary\Mis%20documentos\ANUARIOS\anuario%202004\archivos%20del%20normativo\salud%20bucal\SALUD%20BUCAL\CUADRO_42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portada"/>
      <sheetName val="Colaboradores"/>
      <sheetName val="Introducción"/>
      <sheetName val="INDICE"/>
      <sheetName val="Signos Convencionales"/>
      <sheetName val="C01 "/>
      <sheetName val="CO2"/>
      <sheetName val="CO3"/>
      <sheetName val="C04"/>
      <sheetName val="C05"/>
      <sheetName val="C06"/>
      <sheetName val="C07"/>
      <sheetName val="C08 "/>
      <sheetName val="C09"/>
      <sheetName val="C10"/>
      <sheetName val="C11"/>
      <sheetName val="C12"/>
      <sheetName val="C13"/>
      <sheetName val="C14"/>
      <sheetName val="C15"/>
      <sheetName val="C16"/>
      <sheetName val="C-17"/>
      <sheetName val="C-18"/>
      <sheetName val="C-22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  <sheetName val="C38"/>
      <sheetName val="C40"/>
      <sheetName val="C41"/>
      <sheetName val="C42"/>
      <sheetName val="C43"/>
      <sheetName val="C44"/>
      <sheetName val="C45"/>
      <sheetName val="C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  <sheetName val="cuad-13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6180F-91E7-4367-8DF2-BD2598FF0EE3}">
  <dimension ref="A1:I63"/>
  <sheetViews>
    <sheetView tabSelected="1" view="pageBreakPreview" topLeftCell="B1" zoomScaleNormal="100" zoomScaleSheetLayoutView="100" workbookViewId="0">
      <selection activeCell="H20" sqref="H20"/>
    </sheetView>
  </sheetViews>
  <sheetFormatPr baseColWidth="10" defaultColWidth="11.42578125" defaultRowHeight="15.75" x14ac:dyDescent="0.25"/>
  <cols>
    <col min="1" max="1" width="0" style="1" hidden="1" customWidth="1"/>
    <col min="2" max="2" width="43.5703125" style="1" customWidth="1"/>
    <col min="3" max="3" width="12.7109375" style="1" customWidth="1"/>
    <col min="4" max="4" width="14.5703125" style="1" customWidth="1"/>
    <col min="5" max="6" width="12.7109375" style="1" customWidth="1"/>
    <col min="7" max="16384" width="11.42578125" style="1"/>
  </cols>
  <sheetData>
    <row r="1" spans="1:9" x14ac:dyDescent="0.25">
      <c r="B1" s="2"/>
      <c r="C1" s="2"/>
      <c r="D1" s="2"/>
    </row>
    <row r="2" spans="1:9" s="3" customFormat="1" x14ac:dyDescent="0.25">
      <c r="B2" s="3" t="s">
        <v>0</v>
      </c>
    </row>
    <row r="3" spans="1:9" s="3" customFormat="1" x14ac:dyDescent="0.25">
      <c r="B3" s="4" t="s">
        <v>1</v>
      </c>
      <c r="C3" s="4"/>
      <c r="D3" s="4"/>
      <c r="E3" s="4"/>
      <c r="F3" s="4"/>
    </row>
    <row r="4" spans="1:9" ht="16.5" thickBot="1" x14ac:dyDescent="0.3">
      <c r="B4" s="3"/>
      <c r="C4" s="5"/>
      <c r="D4" s="5"/>
      <c r="E4" s="5"/>
      <c r="F4" s="5"/>
    </row>
    <row r="5" spans="1:9" ht="30.75" customHeight="1" thickTop="1" x14ac:dyDescent="0.25">
      <c r="B5" s="6" t="s">
        <v>2</v>
      </c>
      <c r="C5" s="7">
        <v>2019</v>
      </c>
      <c r="D5" s="8"/>
      <c r="E5" s="7">
        <v>2020</v>
      </c>
      <c r="F5" s="8"/>
    </row>
    <row r="6" spans="1:9" ht="30.75" customHeight="1" thickBot="1" x14ac:dyDescent="0.3">
      <c r="B6" s="9"/>
      <c r="C6" s="10" t="s">
        <v>3</v>
      </c>
      <c r="D6" s="11" t="s">
        <v>4</v>
      </c>
      <c r="E6" s="10" t="s">
        <v>3</v>
      </c>
      <c r="F6" s="11" t="s">
        <v>4</v>
      </c>
      <c r="G6" s="12"/>
    </row>
    <row r="7" spans="1:9" ht="18.75" customHeight="1" x14ac:dyDescent="0.25">
      <c r="B7" s="13" t="s">
        <v>5</v>
      </c>
      <c r="C7" s="14">
        <f>SUM(C8,C11,C14,C17,C22,C26,C32,C35,C39,C42,C46,C50)</f>
        <v>717121</v>
      </c>
      <c r="D7" s="15">
        <f>+C7/365</f>
        <v>1964.7150684931507</v>
      </c>
      <c r="E7" s="14">
        <f>SUM(E8,E11,E14,E17,E22,E26,E32,E35,E39,E42,E46,E50)</f>
        <v>439467</v>
      </c>
      <c r="F7" s="15">
        <f>+E7/365</f>
        <v>1204.0191780821917</v>
      </c>
      <c r="G7" s="16"/>
    </row>
    <row r="8" spans="1:9" ht="18.75" customHeight="1" x14ac:dyDescent="0.25">
      <c r="B8" s="17" t="s">
        <v>6</v>
      </c>
      <c r="C8" s="18">
        <f>SUM(C9)</f>
        <v>8285</v>
      </c>
      <c r="D8" s="19">
        <f>+C8/365</f>
        <v>22.698630136986303</v>
      </c>
      <c r="E8" s="18">
        <f>SUM(E9)</f>
        <v>19586</v>
      </c>
      <c r="F8" s="20">
        <f>+E8/365</f>
        <v>53.660273972602738</v>
      </c>
      <c r="I8" s="16"/>
    </row>
    <row r="9" spans="1:9" ht="18.75" customHeight="1" x14ac:dyDescent="0.25">
      <c r="A9" s="21" t="s">
        <v>7</v>
      </c>
      <c r="B9" s="22" t="s">
        <v>8</v>
      </c>
      <c r="C9" s="23">
        <v>8285</v>
      </c>
      <c r="D9" s="24">
        <f>+C9/365</f>
        <v>22.698630136986303</v>
      </c>
      <c r="E9" s="23">
        <v>19586</v>
      </c>
      <c r="F9" s="24">
        <v>53.7</v>
      </c>
    </row>
    <row r="10" spans="1:9" ht="7.5" customHeight="1" x14ac:dyDescent="0.25">
      <c r="B10" s="25"/>
      <c r="C10" s="26"/>
      <c r="D10" s="27"/>
      <c r="E10" s="26"/>
      <c r="F10" s="27"/>
    </row>
    <row r="11" spans="1:9" ht="18.75" customHeight="1" x14ac:dyDescent="0.25">
      <c r="B11" s="28" t="s">
        <v>9</v>
      </c>
      <c r="C11" s="29">
        <f>SUM(C12)</f>
        <v>62425</v>
      </c>
      <c r="D11" s="30">
        <f>+C11/365</f>
        <v>171.02739726027397</v>
      </c>
      <c r="E11" s="18">
        <f>SUM(E12)</f>
        <v>33201</v>
      </c>
      <c r="F11" s="30">
        <f>+E11/365</f>
        <v>90.961643835616442</v>
      </c>
      <c r="I11" s="16"/>
    </row>
    <row r="12" spans="1:9" ht="18.75" customHeight="1" x14ac:dyDescent="0.25">
      <c r="A12" s="21" t="s">
        <v>10</v>
      </c>
      <c r="B12" s="22" t="s">
        <v>11</v>
      </c>
      <c r="C12" s="23">
        <v>62425</v>
      </c>
      <c r="D12" s="24">
        <f>+C12/365</f>
        <v>171.02739726027397</v>
      </c>
      <c r="E12" s="23">
        <v>33201</v>
      </c>
      <c r="F12" s="24">
        <f>+E12/365</f>
        <v>90.961643835616442</v>
      </c>
      <c r="I12" s="16"/>
    </row>
    <row r="13" spans="1:9" ht="7.5" customHeight="1" x14ac:dyDescent="0.25">
      <c r="B13" s="25"/>
      <c r="C13" s="26"/>
      <c r="D13" s="27"/>
      <c r="E13" s="26"/>
      <c r="F13" s="27"/>
    </row>
    <row r="14" spans="1:9" ht="18.75" customHeight="1" x14ac:dyDescent="0.25">
      <c r="B14" s="31" t="s">
        <v>12</v>
      </c>
      <c r="C14" s="29">
        <f>SUM(C15)</f>
        <v>81015</v>
      </c>
      <c r="D14" s="30">
        <f>+C14/365</f>
        <v>221.95890410958904</v>
      </c>
      <c r="E14" s="18">
        <f>SUM(E15)</f>
        <v>44121</v>
      </c>
      <c r="F14" s="30">
        <f>+E14/365</f>
        <v>120.87945205479453</v>
      </c>
    </row>
    <row r="15" spans="1:9" s="34" customFormat="1" ht="18.75" customHeight="1" x14ac:dyDescent="0.25">
      <c r="A15" s="32" t="s">
        <v>13</v>
      </c>
      <c r="B15" s="33" t="s">
        <v>14</v>
      </c>
      <c r="C15" s="23">
        <v>81015</v>
      </c>
      <c r="D15" s="24">
        <f>+C15/365</f>
        <v>221.95890410958904</v>
      </c>
      <c r="E15" s="23">
        <v>44121</v>
      </c>
      <c r="F15" s="24">
        <f>+E15/365</f>
        <v>120.87945205479453</v>
      </c>
    </row>
    <row r="16" spans="1:9" ht="7.5" customHeight="1" x14ac:dyDescent="0.25">
      <c r="B16" s="25"/>
      <c r="C16" s="26"/>
      <c r="D16" s="27"/>
      <c r="E16" s="26"/>
      <c r="F16" s="27"/>
    </row>
    <row r="17" spans="1:9" s="34" customFormat="1" ht="18.75" customHeight="1" x14ac:dyDescent="0.25">
      <c r="B17" s="31" t="s">
        <v>15</v>
      </c>
      <c r="C17" s="29">
        <f>SUM(C18:C20)</f>
        <v>6982</v>
      </c>
      <c r="D17" s="30">
        <f>+C17/365</f>
        <v>19.12876712328767</v>
      </c>
      <c r="E17" s="18">
        <f>SUM(E18:E20)</f>
        <v>6525</v>
      </c>
      <c r="F17" s="30">
        <f>+E17/365</f>
        <v>17.876712328767123</v>
      </c>
      <c r="H17" s="1"/>
      <c r="I17" s="16"/>
    </row>
    <row r="18" spans="1:9" ht="18.75" customHeight="1" x14ac:dyDescent="0.25">
      <c r="A18" s="21" t="s">
        <v>16</v>
      </c>
      <c r="B18" s="22" t="s">
        <v>17</v>
      </c>
      <c r="C18" s="23">
        <v>2957</v>
      </c>
      <c r="D18" s="24">
        <f>+C18/365</f>
        <v>8.1013698630136979</v>
      </c>
      <c r="E18" s="23">
        <v>2696</v>
      </c>
      <c r="F18" s="24">
        <f>+E18/365</f>
        <v>7.3863013698630136</v>
      </c>
    </row>
    <row r="19" spans="1:9" ht="18.75" customHeight="1" x14ac:dyDescent="0.25">
      <c r="A19" s="21" t="s">
        <v>18</v>
      </c>
      <c r="B19" s="22" t="s">
        <v>19</v>
      </c>
      <c r="C19" s="23">
        <v>1813</v>
      </c>
      <c r="D19" s="24">
        <f>+C19/365</f>
        <v>4.9671232876712326</v>
      </c>
      <c r="E19" s="23">
        <v>1591</v>
      </c>
      <c r="F19" s="24">
        <f>+E19/365</f>
        <v>4.3589041095890408</v>
      </c>
    </row>
    <row r="20" spans="1:9" s="37" customFormat="1" ht="18.75" customHeight="1" x14ac:dyDescent="0.25">
      <c r="A20" s="35" t="s">
        <v>20</v>
      </c>
      <c r="B20" s="22" t="s">
        <v>21</v>
      </c>
      <c r="C20" s="23">
        <v>2212</v>
      </c>
      <c r="D20" s="36">
        <f>+C20/365</f>
        <v>6.0602739726027401</v>
      </c>
      <c r="E20" s="23">
        <v>2238</v>
      </c>
      <c r="F20" s="36">
        <f>+E20/365</f>
        <v>6.1315068493150688</v>
      </c>
    </row>
    <row r="21" spans="1:9" ht="7.5" customHeight="1" x14ac:dyDescent="0.25">
      <c r="A21" s="21" t="s">
        <v>22</v>
      </c>
      <c r="B21" s="25"/>
      <c r="C21" s="26"/>
      <c r="D21" s="27"/>
      <c r="E21" s="26"/>
      <c r="F21" s="27"/>
      <c r="I21" s="16"/>
    </row>
    <row r="22" spans="1:9" ht="18.75" customHeight="1" x14ac:dyDescent="0.25">
      <c r="B22" s="31" t="s">
        <v>23</v>
      </c>
      <c r="C22" s="29">
        <f>SUM(C23:C24)</f>
        <v>74884</v>
      </c>
      <c r="D22" s="30">
        <f>+C22/365</f>
        <v>205.16164383561645</v>
      </c>
      <c r="E22" s="18">
        <f>SUM(E23:E24)</f>
        <v>42327</v>
      </c>
      <c r="F22" s="30">
        <f>+E22/365</f>
        <v>115.96438356164384</v>
      </c>
    </row>
    <row r="23" spans="1:9" ht="18.75" customHeight="1" x14ac:dyDescent="0.25">
      <c r="A23" s="21" t="s">
        <v>24</v>
      </c>
      <c r="B23" s="22" t="s">
        <v>25</v>
      </c>
      <c r="C23" s="23">
        <v>22544</v>
      </c>
      <c r="D23" s="24">
        <f>+C23/365</f>
        <v>61.764383561643832</v>
      </c>
      <c r="E23" s="23">
        <v>13271</v>
      </c>
      <c r="F23" s="24">
        <f>+E23/365</f>
        <v>36.358904109589041</v>
      </c>
    </row>
    <row r="24" spans="1:9" ht="18.75" customHeight="1" x14ac:dyDescent="0.25">
      <c r="A24" s="21" t="s">
        <v>26</v>
      </c>
      <c r="B24" s="22" t="s">
        <v>27</v>
      </c>
      <c r="C24" s="38">
        <v>52340</v>
      </c>
      <c r="D24" s="24">
        <f>+C24/365</f>
        <v>143.39726027397259</v>
      </c>
      <c r="E24" s="38">
        <v>29056</v>
      </c>
      <c r="F24" s="24">
        <f>+E24/365</f>
        <v>79.605479452054794</v>
      </c>
    </row>
    <row r="25" spans="1:9" ht="7.5" customHeight="1" x14ac:dyDescent="0.25">
      <c r="B25" s="39"/>
      <c r="C25" s="26"/>
      <c r="D25" s="27"/>
      <c r="E25" s="26"/>
      <c r="F25" s="27"/>
    </row>
    <row r="26" spans="1:9" s="34" customFormat="1" ht="18.75" customHeight="1" x14ac:dyDescent="0.25">
      <c r="B26" s="31" t="s">
        <v>28</v>
      </c>
      <c r="C26" s="29">
        <f>SUM(C27:C30)</f>
        <v>89355</v>
      </c>
      <c r="D26" s="30">
        <f>+C26/365</f>
        <v>244.8082191780822</v>
      </c>
      <c r="E26" s="18">
        <f>SUM(E27:E30)</f>
        <v>44236</v>
      </c>
      <c r="F26" s="30">
        <f>+E26/365</f>
        <v>121.1945205479452</v>
      </c>
      <c r="H26" s="1"/>
    </row>
    <row r="27" spans="1:9" s="37" customFormat="1" ht="18.75" customHeight="1" x14ac:dyDescent="0.25">
      <c r="A27" s="35" t="s">
        <v>29</v>
      </c>
      <c r="B27" s="22" t="s">
        <v>30</v>
      </c>
      <c r="C27" s="23">
        <v>22098</v>
      </c>
      <c r="D27" s="24">
        <f>+C27/365</f>
        <v>60.542465753424658</v>
      </c>
      <c r="E27" s="23">
        <v>7783</v>
      </c>
      <c r="F27" s="24">
        <f>+E27/365</f>
        <v>21.323287671232876</v>
      </c>
    </row>
    <row r="28" spans="1:9" s="37" customFormat="1" ht="18.75" customHeight="1" x14ac:dyDescent="0.25">
      <c r="A28" s="35" t="s">
        <v>31</v>
      </c>
      <c r="B28" s="22" t="s">
        <v>32</v>
      </c>
      <c r="C28" s="23">
        <v>57358</v>
      </c>
      <c r="D28" s="24">
        <f>+C28/365</f>
        <v>157.14520547945204</v>
      </c>
      <c r="E28" s="23">
        <v>30041</v>
      </c>
      <c r="F28" s="24">
        <f>+E28/365</f>
        <v>82.30410958904109</v>
      </c>
      <c r="H28" s="1"/>
    </row>
    <row r="29" spans="1:9" s="37" customFormat="1" ht="18.75" customHeight="1" x14ac:dyDescent="0.25">
      <c r="A29" s="35" t="s">
        <v>33</v>
      </c>
      <c r="B29" s="22" t="s">
        <v>34</v>
      </c>
      <c r="C29" s="38" t="s">
        <v>35</v>
      </c>
      <c r="D29" s="36" t="s">
        <v>35</v>
      </c>
      <c r="E29" s="38" t="s">
        <v>35</v>
      </c>
      <c r="F29" s="36" t="s">
        <v>35</v>
      </c>
      <c r="H29" s="1"/>
    </row>
    <row r="30" spans="1:9" s="37" customFormat="1" ht="18.75" customHeight="1" x14ac:dyDescent="0.25">
      <c r="A30" s="35" t="s">
        <v>36</v>
      </c>
      <c r="B30" s="22" t="s">
        <v>37</v>
      </c>
      <c r="C30" s="23">
        <v>9899</v>
      </c>
      <c r="D30" s="24">
        <f>+C30/365</f>
        <v>27.12054794520548</v>
      </c>
      <c r="E30" s="23">
        <v>6412</v>
      </c>
      <c r="F30" s="24">
        <f>+E30/365</f>
        <v>17.567123287671233</v>
      </c>
    </row>
    <row r="31" spans="1:9" ht="7.5" customHeight="1" x14ac:dyDescent="0.25">
      <c r="B31" s="40"/>
      <c r="C31" s="26"/>
      <c r="D31" s="27"/>
      <c r="E31" s="26"/>
      <c r="F31" s="27"/>
    </row>
    <row r="32" spans="1:9" s="34" customFormat="1" ht="18.75" customHeight="1" x14ac:dyDescent="0.25">
      <c r="B32" s="31" t="s">
        <v>38</v>
      </c>
      <c r="C32" s="29">
        <f>SUM(C33)</f>
        <v>74626</v>
      </c>
      <c r="D32" s="30">
        <f>+C32/365</f>
        <v>204.45479452054795</v>
      </c>
      <c r="E32" s="18">
        <f>SUM(E33)</f>
        <v>46165</v>
      </c>
      <c r="F32" s="30">
        <f>+E32/365</f>
        <v>126.47945205479452</v>
      </c>
    </row>
    <row r="33" spans="1:8" ht="18.75" customHeight="1" x14ac:dyDescent="0.25">
      <c r="A33" s="21" t="s">
        <v>39</v>
      </c>
      <c r="B33" s="22" t="s">
        <v>40</v>
      </c>
      <c r="C33" s="26">
        <v>74626</v>
      </c>
      <c r="D33" s="24">
        <f>+C33/365</f>
        <v>204.45479452054795</v>
      </c>
      <c r="E33" s="26">
        <v>46165</v>
      </c>
      <c r="F33" s="24">
        <f>+E33/365</f>
        <v>126.47945205479452</v>
      </c>
    </row>
    <row r="34" spans="1:8" ht="7.5" customHeight="1" x14ac:dyDescent="0.25">
      <c r="B34" s="25"/>
      <c r="C34" s="26"/>
      <c r="D34" s="27"/>
      <c r="E34" s="26"/>
      <c r="F34" s="27"/>
    </row>
    <row r="35" spans="1:8" s="34" customFormat="1" ht="18.75" customHeight="1" x14ac:dyDescent="0.25">
      <c r="B35" s="28" t="s">
        <v>41</v>
      </c>
      <c r="C35" s="29">
        <f>SUM(C36:C37)</f>
        <v>171052</v>
      </c>
      <c r="D35" s="30">
        <f>+C35/365</f>
        <v>468.63561643835618</v>
      </c>
      <c r="E35" s="18">
        <f>SUM(E36:E37)</f>
        <v>84399</v>
      </c>
      <c r="F35" s="30">
        <f>+E35/365</f>
        <v>231.23013698630137</v>
      </c>
      <c r="H35" s="1"/>
    </row>
    <row r="36" spans="1:8" ht="18.75" customHeight="1" x14ac:dyDescent="0.25">
      <c r="B36" s="22" t="s">
        <v>42</v>
      </c>
      <c r="C36" s="23">
        <v>78522</v>
      </c>
      <c r="D36" s="24">
        <f>+C36/365</f>
        <v>215.12876712328767</v>
      </c>
      <c r="E36" s="23">
        <v>48098</v>
      </c>
      <c r="F36" s="24">
        <f>+E36/365</f>
        <v>131.77534246575343</v>
      </c>
    </row>
    <row r="37" spans="1:8" ht="18.75" customHeight="1" x14ac:dyDescent="0.25">
      <c r="B37" s="22" t="s">
        <v>43</v>
      </c>
      <c r="C37" s="23">
        <v>92530</v>
      </c>
      <c r="D37" s="24">
        <f>+C37/365</f>
        <v>253.50684931506851</v>
      </c>
      <c r="E37" s="23">
        <v>36301</v>
      </c>
      <c r="F37" s="24">
        <f>+E37/365</f>
        <v>99.454794520547949</v>
      </c>
    </row>
    <row r="38" spans="1:8" ht="7.5" customHeight="1" x14ac:dyDescent="0.25">
      <c r="B38" s="25"/>
      <c r="C38" s="26"/>
      <c r="D38" s="27"/>
      <c r="E38" s="26"/>
      <c r="F38" s="27"/>
    </row>
    <row r="39" spans="1:8" ht="18.75" customHeight="1" x14ac:dyDescent="0.25">
      <c r="B39" s="31" t="s">
        <v>44</v>
      </c>
      <c r="C39" s="41">
        <f>SUM(C40)</f>
        <v>81299</v>
      </c>
      <c r="D39" s="30">
        <f>SUM(D40)</f>
        <v>0</v>
      </c>
      <c r="E39" s="18">
        <f>SUM(E40)</f>
        <v>73078</v>
      </c>
      <c r="F39" s="30">
        <f>SUM(F40)</f>
        <v>0</v>
      </c>
      <c r="H39" s="34"/>
    </row>
    <row r="40" spans="1:8" ht="18.75" customHeight="1" x14ac:dyDescent="0.25">
      <c r="A40" s="21" t="s">
        <v>45</v>
      </c>
      <c r="B40" s="22" t="s">
        <v>46</v>
      </c>
      <c r="C40" s="38">
        <v>81299</v>
      </c>
      <c r="D40" s="24">
        <v>0</v>
      </c>
      <c r="E40" s="38">
        <v>73078</v>
      </c>
      <c r="F40" s="24">
        <v>0</v>
      </c>
    </row>
    <row r="41" spans="1:8" ht="7.5" customHeight="1" x14ac:dyDescent="0.25">
      <c r="B41" s="25"/>
      <c r="C41" s="26"/>
      <c r="D41" s="27"/>
      <c r="E41" s="26"/>
      <c r="F41" s="27"/>
    </row>
    <row r="42" spans="1:8" ht="18.75" customHeight="1" x14ac:dyDescent="0.25">
      <c r="B42" s="31" t="s">
        <v>47</v>
      </c>
      <c r="C42" s="29">
        <f>SUM(C43:C44)</f>
        <v>44849</v>
      </c>
      <c r="D42" s="30">
        <f>+C42/365</f>
        <v>122.87397260273973</v>
      </c>
      <c r="E42" s="18">
        <f>SUM(E43:E44)</f>
        <v>34075</v>
      </c>
      <c r="F42" s="30">
        <f>+E42/365</f>
        <v>93.356164383561648</v>
      </c>
      <c r="H42" s="37"/>
    </row>
    <row r="43" spans="1:8" ht="18.75" customHeight="1" x14ac:dyDescent="0.25">
      <c r="A43" s="21" t="s">
        <v>48</v>
      </c>
      <c r="B43" s="22" t="s">
        <v>49</v>
      </c>
      <c r="C43" s="23">
        <v>35269</v>
      </c>
      <c r="D43" s="24">
        <f>+C43/365</f>
        <v>96.627397260273966</v>
      </c>
      <c r="E43" s="23">
        <v>25036</v>
      </c>
      <c r="F43" s="24">
        <f>+E43/365</f>
        <v>68.591780821917808</v>
      </c>
    </row>
    <row r="44" spans="1:8" ht="18.75" customHeight="1" x14ac:dyDescent="0.25">
      <c r="A44" s="21" t="s">
        <v>50</v>
      </c>
      <c r="B44" s="22" t="s">
        <v>51</v>
      </c>
      <c r="C44" s="23">
        <v>9580</v>
      </c>
      <c r="D44" s="24">
        <f>+C44/365</f>
        <v>26.246575342465754</v>
      </c>
      <c r="E44" s="23">
        <v>9039</v>
      </c>
      <c r="F44" s="24">
        <f>+E44/365</f>
        <v>24.764383561643836</v>
      </c>
    </row>
    <row r="45" spans="1:8" ht="7.5" customHeight="1" x14ac:dyDescent="0.25">
      <c r="A45" s="21" t="s">
        <v>52</v>
      </c>
      <c r="B45" s="25"/>
      <c r="C45" s="26"/>
      <c r="D45" s="27"/>
      <c r="E45" s="26"/>
      <c r="F45" s="27"/>
    </row>
    <row r="46" spans="1:8" ht="18.75" customHeight="1" x14ac:dyDescent="0.25">
      <c r="B46" s="28" t="s">
        <v>53</v>
      </c>
      <c r="C46" s="41">
        <f>SUM(C47:C48)</f>
        <v>1106</v>
      </c>
      <c r="D46" s="30">
        <f>+C46/365</f>
        <v>3.0301369863013701</v>
      </c>
      <c r="E46" s="18">
        <f>SUM(E47:E48)</f>
        <v>1403</v>
      </c>
      <c r="F46" s="30">
        <f>+E46/365</f>
        <v>3.8438356164383563</v>
      </c>
    </row>
    <row r="47" spans="1:8" ht="18.75" customHeight="1" x14ac:dyDescent="0.25">
      <c r="A47" s="21" t="s">
        <v>54</v>
      </c>
      <c r="B47" s="22" t="s">
        <v>55</v>
      </c>
      <c r="C47" s="26">
        <v>623</v>
      </c>
      <c r="D47" s="24">
        <f>+C47/365</f>
        <v>1.7068493150684931</v>
      </c>
      <c r="E47" s="26">
        <v>963</v>
      </c>
      <c r="F47" s="24">
        <f>+E47/365</f>
        <v>2.6383561643835618</v>
      </c>
    </row>
    <row r="48" spans="1:8" ht="18.75" customHeight="1" x14ac:dyDescent="0.25">
      <c r="A48" s="21" t="s">
        <v>56</v>
      </c>
      <c r="B48" s="22" t="s">
        <v>57</v>
      </c>
      <c r="C48" s="26">
        <v>483</v>
      </c>
      <c r="D48" s="24">
        <f>+C48/365</f>
        <v>1.3232876712328767</v>
      </c>
      <c r="E48" s="26">
        <v>440</v>
      </c>
      <c r="F48" s="24">
        <f>+E48/365</f>
        <v>1.2054794520547945</v>
      </c>
    </row>
    <row r="49" spans="1:6" ht="7.5" customHeight="1" x14ac:dyDescent="0.25">
      <c r="A49" s="21" t="s">
        <v>58</v>
      </c>
      <c r="B49" s="25"/>
      <c r="C49" s="26"/>
      <c r="D49" s="42"/>
      <c r="E49" s="26"/>
      <c r="F49" s="42"/>
    </row>
    <row r="50" spans="1:6" ht="18.75" customHeight="1" x14ac:dyDescent="0.25">
      <c r="B50" s="28" t="s">
        <v>59</v>
      </c>
      <c r="C50" s="41">
        <f>SUM(C51)</f>
        <v>21243</v>
      </c>
      <c r="D50" s="30">
        <f>+C50/365</f>
        <v>58.2</v>
      </c>
      <c r="E50" s="41">
        <f>SUM(E51)</f>
        <v>10351</v>
      </c>
      <c r="F50" s="30">
        <f>+E50/365</f>
        <v>28.358904109589041</v>
      </c>
    </row>
    <row r="51" spans="1:6" s="34" customFormat="1" ht="18.75" customHeight="1" thickBot="1" x14ac:dyDescent="0.3">
      <c r="A51" s="32" t="s">
        <v>60</v>
      </c>
      <c r="B51" s="43" t="s">
        <v>61</v>
      </c>
      <c r="C51" s="44">
        <v>21243</v>
      </c>
      <c r="D51" s="45">
        <f>+C51/365</f>
        <v>58.2</v>
      </c>
      <c r="E51" s="44">
        <v>10351</v>
      </c>
      <c r="F51" s="45">
        <f>+E51/365</f>
        <v>28.358904109589041</v>
      </c>
    </row>
    <row r="52" spans="1:6" ht="16.5" thickTop="1" x14ac:dyDescent="0.25">
      <c r="B52" s="1" t="s">
        <v>62</v>
      </c>
    </row>
    <row r="53" spans="1:6" x14ac:dyDescent="0.25">
      <c r="B53" s="1" t="s">
        <v>63</v>
      </c>
    </row>
    <row r="54" spans="1:6" x14ac:dyDescent="0.25">
      <c r="B54" s="1" t="s">
        <v>64</v>
      </c>
    </row>
    <row r="55" spans="1:6" x14ac:dyDescent="0.25">
      <c r="B55" s="1" t="s">
        <v>65</v>
      </c>
    </row>
    <row r="56" spans="1:6" x14ac:dyDescent="0.25">
      <c r="B56" s="46" t="s">
        <v>66</v>
      </c>
    </row>
    <row r="57" spans="1:6" x14ac:dyDescent="0.25">
      <c r="B57" s="47"/>
    </row>
    <row r="58" spans="1:6" x14ac:dyDescent="0.25">
      <c r="B58" s="48" t="s">
        <v>67</v>
      </c>
    </row>
    <row r="59" spans="1:6" s="50" customFormat="1" x14ac:dyDescent="0.25">
      <c r="A59" s="1"/>
      <c r="B59" s="49"/>
      <c r="C59" s="1"/>
      <c r="D59" s="1"/>
    </row>
    <row r="63" spans="1:6" s="50" customFormat="1" x14ac:dyDescent="0.25">
      <c r="A63" s="1"/>
      <c r="B63" s="51"/>
      <c r="C63" s="1"/>
      <c r="D63" s="1"/>
    </row>
  </sheetData>
  <mergeCells count="5">
    <mergeCell ref="B1:D1"/>
    <mergeCell ref="B3:F3"/>
    <mergeCell ref="B5:B6"/>
    <mergeCell ref="C5:D5"/>
    <mergeCell ref="E5:F5"/>
  </mergeCells>
  <printOptions horizontalCentered="1" verticalCentered="1"/>
  <pageMargins left="0.98425196850393704" right="0.98425196850393704" top="0.39370078740157483" bottom="0.39370078740157483" header="0" footer="0"/>
  <pageSetup scale="60" orientation="portrait" r:id="rId1"/>
  <headerFooter alignWithMargins="0"/>
  <rowBreaks count="1" manualBreakCount="1">
    <brk id="56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C41</vt:lpstr>
      <vt:lpstr>'C41'!Área_de_impresión</vt:lpstr>
      <vt:lpstr>'C41'!Títulos_a_imprimir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Aguilar</dc:creator>
  <cp:lastModifiedBy>Marisol Aguilar</cp:lastModifiedBy>
  <dcterms:created xsi:type="dcterms:W3CDTF">2022-10-21T19:51:22Z</dcterms:created>
  <dcterms:modified xsi:type="dcterms:W3CDTF">2022-10-21T19:52:14Z</dcterms:modified>
</cp:coreProperties>
</file>