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Cuadros del Boletin 2020\"/>
    </mc:Choice>
  </mc:AlternateContent>
  <xr:revisionPtr revIDLastSave="0" documentId="8_{13A60E53-46FD-457C-AC3B-E102C26BC245}" xr6:coauthVersionLast="45" xr6:coauthVersionMax="45" xr10:uidLastSave="{00000000-0000-0000-0000-000000000000}"/>
  <bookViews>
    <workbookView xWindow="-120" yWindow="-120" windowWidth="24240" windowHeight="13740" xr2:uid="{3DE15B9D-8E87-4106-BCDD-DFA40E09798D}"/>
  </bookViews>
  <sheets>
    <sheet name="C4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hidden="1">#REF!</definedName>
    <definedName name="_xlnm.Print_Area" localSheetId="0">'C40'!$A$1:$V$39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 localSheetId="0">#REF!</definedName>
    <definedName name="CENTROS">#REF!</definedName>
    <definedName name="D" localSheetId="0">[3]C39!$A$7:$E$111</definedName>
    <definedName name="D">[4]C39!$A$7:$E$111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>[5]C39!$A$7:$E$111</definedName>
    <definedName name="mary" localSheetId="0">#REF!</definedName>
    <definedName name="mary">#REF!</definedName>
    <definedName name="PRODUCCION_SERV" localSheetId="0">#REF!</definedName>
    <definedName name="PRODUCCION_SERV">#REF!</definedName>
    <definedName name="ser" localSheetId="0">#REF!</definedName>
    <definedName name="ser">#REF!</definedName>
    <definedName name="SERVICIO" hidden="1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1" i="1" l="1"/>
  <c r="Q31" i="1"/>
  <c r="N31" i="1"/>
  <c r="K31" i="1"/>
  <c r="H31" i="1"/>
  <c r="E31" i="1"/>
  <c r="B31" i="1" s="1"/>
  <c r="D31" i="1"/>
  <c r="C31" i="1"/>
  <c r="T30" i="1"/>
  <c r="Q30" i="1"/>
  <c r="N30" i="1"/>
  <c r="K30" i="1"/>
  <c r="H30" i="1"/>
  <c r="E30" i="1"/>
  <c r="B30" i="1" s="1"/>
  <c r="D30" i="1"/>
  <c r="C30" i="1"/>
  <c r="T29" i="1"/>
  <c r="Q29" i="1"/>
  <c r="N29" i="1"/>
  <c r="K29" i="1"/>
  <c r="H29" i="1"/>
  <c r="E29" i="1"/>
  <c r="B29" i="1" s="1"/>
  <c r="D29" i="1"/>
  <c r="C29" i="1"/>
  <c r="T28" i="1"/>
  <c r="Q28" i="1"/>
  <c r="N28" i="1"/>
  <c r="K28" i="1"/>
  <c r="H28" i="1"/>
  <c r="B28" i="1" s="1"/>
  <c r="E28" i="1"/>
  <c r="D28" i="1"/>
  <c r="C28" i="1"/>
  <c r="T27" i="1"/>
  <c r="Q27" i="1"/>
  <c r="N27" i="1"/>
  <c r="K27" i="1"/>
  <c r="H27" i="1"/>
  <c r="E27" i="1"/>
  <c r="B27" i="1" s="1"/>
  <c r="D27" i="1"/>
  <c r="C27" i="1"/>
  <c r="T26" i="1"/>
  <c r="Q26" i="1"/>
  <c r="N26" i="1"/>
  <c r="B26" i="1" s="1"/>
  <c r="K26" i="1"/>
  <c r="H26" i="1"/>
  <c r="E26" i="1"/>
  <c r="D26" i="1"/>
  <c r="C26" i="1"/>
  <c r="T25" i="1"/>
  <c r="Q25" i="1"/>
  <c r="B25" i="1" s="1"/>
  <c r="N25" i="1"/>
  <c r="K25" i="1"/>
  <c r="H25" i="1"/>
  <c r="E25" i="1"/>
  <c r="D25" i="1"/>
  <c r="C25" i="1"/>
  <c r="T24" i="1"/>
  <c r="Q24" i="1"/>
  <c r="N24" i="1"/>
  <c r="K24" i="1"/>
  <c r="H24" i="1"/>
  <c r="E24" i="1"/>
  <c r="D24" i="1"/>
  <c r="C24" i="1"/>
  <c r="B24" i="1"/>
  <c r="T23" i="1"/>
  <c r="Q23" i="1"/>
  <c r="N23" i="1"/>
  <c r="K23" i="1"/>
  <c r="E23" i="1"/>
  <c r="D23" i="1"/>
  <c r="C23" i="1"/>
  <c r="B23" i="1"/>
  <c r="T22" i="1"/>
  <c r="Q22" i="1"/>
  <c r="N22" i="1"/>
  <c r="K22" i="1"/>
  <c r="H22" i="1"/>
  <c r="E22" i="1"/>
  <c r="B22" i="1" s="1"/>
  <c r="D22" i="1"/>
  <c r="C22" i="1"/>
  <c r="V21" i="1"/>
  <c r="T21" i="1" s="1"/>
  <c r="U21" i="1"/>
  <c r="S21" i="1"/>
  <c r="R21" i="1"/>
  <c r="Q21" i="1"/>
  <c r="P21" i="1"/>
  <c r="N21" i="1" s="1"/>
  <c r="O21" i="1"/>
  <c r="M21" i="1"/>
  <c r="L21" i="1"/>
  <c r="K21" i="1"/>
  <c r="J21" i="1"/>
  <c r="D21" i="1" s="1"/>
  <c r="I21" i="1"/>
  <c r="I6" i="1" s="1"/>
  <c r="H21" i="1"/>
  <c r="G21" i="1"/>
  <c r="F21" i="1"/>
  <c r="E21" i="1" s="1"/>
  <c r="B21" i="1" s="1"/>
  <c r="T20" i="1"/>
  <c r="N20" i="1"/>
  <c r="K20" i="1"/>
  <c r="H20" i="1"/>
  <c r="B20" i="1" s="1"/>
  <c r="E20" i="1"/>
  <c r="D20" i="1"/>
  <c r="C20" i="1"/>
  <c r="T19" i="1"/>
  <c r="N19" i="1"/>
  <c r="K19" i="1"/>
  <c r="H19" i="1"/>
  <c r="B19" i="1" s="1"/>
  <c r="E19" i="1"/>
  <c r="D19" i="1"/>
  <c r="C19" i="1"/>
  <c r="N18" i="1"/>
  <c r="K18" i="1"/>
  <c r="B18" i="1" s="1"/>
  <c r="H18" i="1"/>
  <c r="T17" i="1"/>
  <c r="N17" i="1"/>
  <c r="K17" i="1"/>
  <c r="H17" i="1"/>
  <c r="E17" i="1"/>
  <c r="B17" i="1" s="1"/>
  <c r="D17" i="1"/>
  <c r="C17" i="1"/>
  <c r="T16" i="1"/>
  <c r="N16" i="1"/>
  <c r="K16" i="1"/>
  <c r="H16" i="1"/>
  <c r="E16" i="1"/>
  <c r="B16" i="1" s="1"/>
  <c r="D16" i="1"/>
  <c r="C16" i="1"/>
  <c r="T15" i="1"/>
  <c r="Q15" i="1"/>
  <c r="N15" i="1"/>
  <c r="K15" i="1"/>
  <c r="H15" i="1"/>
  <c r="E15" i="1"/>
  <c r="B15" i="1" s="1"/>
  <c r="D15" i="1"/>
  <c r="C15" i="1"/>
  <c r="T14" i="1"/>
  <c r="Q14" i="1"/>
  <c r="N14" i="1"/>
  <c r="K14" i="1"/>
  <c r="H14" i="1"/>
  <c r="B14" i="1" s="1"/>
  <c r="E14" i="1"/>
  <c r="D14" i="1"/>
  <c r="C14" i="1"/>
  <c r="T13" i="1"/>
  <c r="Q13" i="1"/>
  <c r="N13" i="1"/>
  <c r="K13" i="1"/>
  <c r="H13" i="1"/>
  <c r="E13" i="1"/>
  <c r="B13" i="1" s="1"/>
  <c r="D13" i="1"/>
  <c r="C13" i="1"/>
  <c r="T12" i="1"/>
  <c r="T11" i="1" s="1"/>
  <c r="Q12" i="1"/>
  <c r="N12" i="1"/>
  <c r="K12" i="1"/>
  <c r="H12" i="1"/>
  <c r="B12" i="1" s="1"/>
  <c r="E12" i="1"/>
  <c r="D12" i="1"/>
  <c r="C12" i="1"/>
  <c r="V11" i="1"/>
  <c r="V6" i="1" s="1"/>
  <c r="U11" i="1"/>
  <c r="U6" i="1" s="1"/>
  <c r="S11" i="1"/>
  <c r="Q11" i="1" s="1"/>
  <c r="R11" i="1"/>
  <c r="P11" i="1"/>
  <c r="O11" i="1"/>
  <c r="N11" i="1"/>
  <c r="M11" i="1"/>
  <c r="D11" i="1" s="1"/>
  <c r="L11" i="1"/>
  <c r="J11" i="1"/>
  <c r="I11" i="1"/>
  <c r="H11" i="1"/>
  <c r="G11" i="1"/>
  <c r="F11" i="1"/>
  <c r="F6" i="1" s="1"/>
  <c r="E11" i="1"/>
  <c r="T10" i="1"/>
  <c r="H10" i="1"/>
  <c r="E10" i="1"/>
  <c r="B10" i="1" s="1"/>
  <c r="D10" i="1"/>
  <c r="C10" i="1"/>
  <c r="B9" i="1"/>
  <c r="T8" i="1"/>
  <c r="Q8" i="1"/>
  <c r="N8" i="1"/>
  <c r="K8" i="1"/>
  <c r="H8" i="1"/>
  <c r="H7" i="1" s="1"/>
  <c r="H6" i="1" s="1"/>
  <c r="E8" i="1"/>
  <c r="B8" i="1" s="1"/>
  <c r="B7" i="1" s="1"/>
  <c r="D8" i="1"/>
  <c r="C8" i="1"/>
  <c r="V7" i="1"/>
  <c r="U7" i="1"/>
  <c r="T7" i="1"/>
  <c r="S7" i="1"/>
  <c r="S6" i="1" s="1"/>
  <c r="R7" i="1"/>
  <c r="Q7" i="1" s="1"/>
  <c r="P7" i="1"/>
  <c r="N7" i="1" s="1"/>
  <c r="O7" i="1"/>
  <c r="M7" i="1"/>
  <c r="L7" i="1"/>
  <c r="L6" i="1" s="1"/>
  <c r="K7" i="1"/>
  <c r="J7" i="1"/>
  <c r="D7" i="1" s="1"/>
  <c r="D6" i="1" s="1"/>
  <c r="I7" i="1"/>
  <c r="G7" i="1"/>
  <c r="F7" i="1"/>
  <c r="O6" i="1"/>
  <c r="G6" i="1"/>
  <c r="T6" i="1" l="1"/>
  <c r="K6" i="1"/>
  <c r="B11" i="1"/>
  <c r="N6" i="1"/>
  <c r="B6" i="1"/>
  <c r="Q6" i="1"/>
  <c r="J6" i="1"/>
  <c r="E7" i="1"/>
  <c r="E6" i="1" s="1"/>
  <c r="C21" i="1"/>
  <c r="C7" i="1"/>
  <c r="C6" i="1" s="1"/>
  <c r="R6" i="1"/>
  <c r="P6" i="1"/>
  <c r="M6" i="1"/>
  <c r="C11" i="1"/>
  <c r="K11" i="1"/>
</calcChain>
</file>

<file path=xl/sharedStrings.xml><?xml version="1.0" encoding="utf-8"?>
<sst xmlns="http://schemas.openxmlformats.org/spreadsheetml/2006/main" count="98" uniqueCount="51">
  <si>
    <t>Cuadro 40.  CONSULTAS  BRINDADAS EN LOS HOSPITALES DEL MINISTERIO DE SALUD DE LA REPÚBLICA DE PANAMÁ,  POR PROFESIONAL Y TIPO DE PACIENTE: AÑO 2020</t>
  </si>
  <si>
    <t>Hospital</t>
  </si>
  <si>
    <t>Consultas</t>
  </si>
  <si>
    <t>Total (1)</t>
  </si>
  <si>
    <t>Médicas (2)</t>
  </si>
  <si>
    <t>Odontológicas</t>
  </si>
  <si>
    <t>Enfermeria</t>
  </si>
  <si>
    <t>Tecnico de Enfermería</t>
  </si>
  <si>
    <t>Ayudante de Enfermería</t>
  </si>
  <si>
    <t>Técnicas</t>
  </si>
  <si>
    <t>Total</t>
  </si>
  <si>
    <t xml:space="preserve">Aseg. </t>
  </si>
  <si>
    <t xml:space="preserve">No Aseg. </t>
  </si>
  <si>
    <t xml:space="preserve">Aseg.  </t>
  </si>
  <si>
    <t>Aseg.</t>
  </si>
  <si>
    <t>Aseg.  1/</t>
  </si>
  <si>
    <t>No Aseg. 1/</t>
  </si>
  <si>
    <t xml:space="preserve">Hospitales Nacionales </t>
  </si>
  <si>
    <t>Hospital Santo Tomás</t>
  </si>
  <si>
    <t>Hospital del Niño</t>
  </si>
  <si>
    <t>…</t>
  </si>
  <si>
    <t>..</t>
  </si>
  <si>
    <t>Instituto Oncológico Nacional</t>
  </si>
  <si>
    <t>Hospitales Regionales</t>
  </si>
  <si>
    <t>Hospital Aquilino Tejeira</t>
  </si>
  <si>
    <t>Hospital José Domingo de Obaldía</t>
  </si>
  <si>
    <t>Hospital San José ( La Palma)</t>
  </si>
  <si>
    <t>Hospital Cecilio Castillero</t>
  </si>
  <si>
    <t>Hospital Anita Moreno</t>
  </si>
  <si>
    <t>Hospital Nicolás A. Solano</t>
  </si>
  <si>
    <t>Hospital San Miguel Arcángel</t>
  </si>
  <si>
    <t>Hospital Luis Fábrega</t>
  </si>
  <si>
    <t>Hospital Marvel Iglesia (Ailigandí)</t>
  </si>
  <si>
    <t>Hospitales de Áreas</t>
  </si>
  <si>
    <t>Hospital de Bocas del Toro</t>
  </si>
  <si>
    <t>Hospital del Oriente Chiricano (San Félix)</t>
  </si>
  <si>
    <t>Hospital  El Real</t>
  </si>
  <si>
    <t>Hospital Manuel A. Nieto (Yaviza)</t>
  </si>
  <si>
    <t>Hospital Sergio Núñez</t>
  </si>
  <si>
    <t>Hospital Joaquín Pablo Franco</t>
  </si>
  <si>
    <t>Hospital  Luis H. Moreno (Macaracas)</t>
  </si>
  <si>
    <t>Hospital Rural de Tonosí</t>
  </si>
  <si>
    <t>Hospital Francisco Javier</t>
  </si>
  <si>
    <t>Hospital Inabaguinya (Mulatupu)</t>
  </si>
  <si>
    <t>Nota: Los datos corresponden a Instalaciones del Ministerio de Salud</t>
  </si>
  <si>
    <t>.. No aplica</t>
  </si>
  <si>
    <t>… No disponible</t>
  </si>
  <si>
    <t>(1) En el desglose de asegurados y no asegurados no Incluye el Hospital del Niño y Hospital San Miguel Arcangel</t>
  </si>
  <si>
    <t>(2) Incluye las Consultas Médicas de Urgencia</t>
  </si>
  <si>
    <t>Fuente Documental: Sistema de Información Estadística de Salud. SIES.  Boletines Estadísticos Regionales  y  Hospitales Nacionales</t>
  </si>
  <si>
    <t>Fuente Institucional: Ministerio de Salud, Dirección de Planificación,  Departamento de  Registros y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</si>
</sst>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Helv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164" fontId="5" fillId="0" borderId="0"/>
    <xf numFmtId="0" fontId="1" fillId="0" borderId="0"/>
  </cellStyleXfs>
  <cellXfs count="41">
    <xf numFmtId="0" fontId="0" fillId="0" borderId="0" xfId="0"/>
    <xf numFmtId="0" fontId="3" fillId="0" borderId="0" xfId="1" applyFont="1" applyAlignment="1">
      <alignment horizontal="center" wrapText="1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4" fillId="0" borderId="9" xfId="1" applyNumberFormat="1" applyFont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3" fontId="3" fillId="0" borderId="9" xfId="1" applyNumberFormat="1" applyFont="1" applyBorder="1"/>
    <xf numFmtId="3" fontId="3" fillId="0" borderId="9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horizontal="right"/>
    </xf>
    <xf numFmtId="3" fontId="3" fillId="0" borderId="10" xfId="1" applyNumberFormat="1" applyFont="1" applyBorder="1"/>
    <xf numFmtId="3" fontId="3" fillId="0" borderId="9" xfId="1" applyNumberFormat="1" applyFont="1" applyBorder="1" applyAlignment="1">
      <alignment horizontal="right" vertical="center"/>
    </xf>
    <xf numFmtId="3" fontId="3" fillId="0" borderId="10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11" xfId="1" applyNumberFormat="1" applyFont="1" applyBorder="1" applyAlignment="1">
      <alignment vertical="center"/>
    </xf>
    <xf numFmtId="0" fontId="3" fillId="0" borderId="0" xfId="1" applyFont="1" applyAlignment="1">
      <alignment wrapText="1"/>
    </xf>
    <xf numFmtId="3" fontId="3" fillId="0" borderId="10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>
      <alignment wrapText="1"/>
    </xf>
    <xf numFmtId="3" fontId="3" fillId="0" borderId="7" xfId="1" applyNumberFormat="1" applyFont="1" applyBorder="1"/>
    <xf numFmtId="3" fontId="3" fillId="0" borderId="7" xfId="1" applyNumberFormat="1" applyFont="1" applyBorder="1" applyAlignment="1">
      <alignment vertical="center"/>
    </xf>
    <xf numFmtId="3" fontId="3" fillId="0" borderId="8" xfId="1" applyNumberFormat="1" applyFont="1" applyBorder="1"/>
    <xf numFmtId="3" fontId="3" fillId="0" borderId="0" xfId="1" applyNumberFormat="1" applyFont="1"/>
    <xf numFmtId="3" fontId="3" fillId="0" borderId="0" xfId="1" applyNumberFormat="1" applyFont="1" applyAlignment="1">
      <alignment vertical="center"/>
    </xf>
    <xf numFmtId="164" fontId="3" fillId="3" borderId="0" xfId="2" applyFont="1" applyFill="1"/>
    <xf numFmtId="0" fontId="6" fillId="0" borderId="0" xfId="3" applyFont="1"/>
  </cellXfs>
  <cellStyles count="4">
    <cellStyle name="Normal" xfId="0" builtinId="0"/>
    <cellStyle name="Normal 2" xfId="1" xr:uid="{83D4B7CA-DE64-4D90-857E-056C66FA3CF4}"/>
    <cellStyle name="Normal 2 3" xfId="3" xr:uid="{1C17C0D5-0750-4F69-9FF1-90111D98765B}"/>
    <cellStyle name="Normal_CUADRO-07 2003 2" xfId="2" xr:uid="{F76C18BE-5003-423C-A8C6-EB580D897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uilar/Documents/Marisol%20Mis%20Documentos/Marisol/4.Boletines/Boletin%20Nacional/Cuadros%20del%20Boletin%20-%202020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0.69\Marisol%20-%20Marilexzy\Documents%20and%20Settings\usuario\Mis%20documentos\Anuario%202006\ANUARIO%202006\Documents%20and%20Settings\gmcleary\Mis%20documentos\ANUARIOS\anuario%202004\archivos%20del%20normativo\salud%20bucal\SALUD%20BUCAL\CUADRO_42%202003.xls?4D1E05FD" TargetMode="External"/><Relationship Id="rId1" Type="http://schemas.openxmlformats.org/officeDocument/2006/relationships/externalLinkPath" Target="file:///\\4D1E05FD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9DB7-E5F5-49DA-80AF-F81C386BD364}">
  <dimension ref="A1:V41"/>
  <sheetViews>
    <sheetView tabSelected="1" view="pageBreakPreview" zoomScaleNormal="100" zoomScaleSheetLayoutView="100" workbookViewId="0">
      <selection activeCell="I11" sqref="I11"/>
    </sheetView>
  </sheetViews>
  <sheetFormatPr baseColWidth="10" defaultColWidth="11.42578125" defaultRowHeight="15.75" x14ac:dyDescent="0.25"/>
  <cols>
    <col min="1" max="1" width="30.42578125" style="2" customWidth="1"/>
    <col min="2" max="2" width="10.140625" style="2" bestFit="1" customWidth="1"/>
    <col min="3" max="7" width="9.5703125" style="2" customWidth="1"/>
    <col min="8" max="8" width="8.7109375" style="2" customWidth="1"/>
    <col min="9" max="13" width="9.5703125" style="2" customWidth="1"/>
    <col min="14" max="19" width="9.5703125" style="2" hidden="1" customWidth="1"/>
    <col min="20" max="22" width="9.5703125" style="2" customWidth="1"/>
    <col min="23" max="23" width="19.85546875" style="2" customWidth="1"/>
    <col min="24" max="16384" width="11.42578125" style="2"/>
  </cols>
  <sheetData>
    <row r="1" spans="1:22" ht="35.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6.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customHeight="1" x14ac:dyDescent="0.25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</row>
    <row r="4" spans="1:22" s="11" customFormat="1" ht="24" customHeight="1" x14ac:dyDescent="0.25">
      <c r="A4" s="7"/>
      <c r="B4" s="8" t="s">
        <v>3</v>
      </c>
      <c r="C4" s="8"/>
      <c r="D4" s="8"/>
      <c r="E4" s="8" t="s">
        <v>4</v>
      </c>
      <c r="F4" s="8"/>
      <c r="G4" s="8"/>
      <c r="H4" s="8" t="s">
        <v>5</v>
      </c>
      <c r="I4" s="8"/>
      <c r="J4" s="8"/>
      <c r="K4" s="8" t="s">
        <v>6</v>
      </c>
      <c r="L4" s="8"/>
      <c r="M4" s="8"/>
      <c r="N4" s="9" t="s">
        <v>7</v>
      </c>
      <c r="O4" s="9"/>
      <c r="P4" s="9"/>
      <c r="Q4" s="9" t="s">
        <v>8</v>
      </c>
      <c r="R4" s="9"/>
      <c r="S4" s="9"/>
      <c r="T4" s="8" t="s">
        <v>9</v>
      </c>
      <c r="U4" s="8"/>
      <c r="V4" s="10"/>
    </row>
    <row r="5" spans="1:22" ht="32.25" thickBot="1" x14ac:dyDescent="0.3">
      <c r="A5" s="12"/>
      <c r="B5" s="13" t="s">
        <v>10</v>
      </c>
      <c r="C5" s="14" t="s">
        <v>11</v>
      </c>
      <c r="D5" s="14" t="s">
        <v>12</v>
      </c>
      <c r="E5" s="13" t="s">
        <v>10</v>
      </c>
      <c r="F5" s="14" t="s">
        <v>11</v>
      </c>
      <c r="G5" s="14" t="s">
        <v>12</v>
      </c>
      <c r="H5" s="13" t="s">
        <v>10</v>
      </c>
      <c r="I5" s="14" t="s">
        <v>13</v>
      </c>
      <c r="J5" s="14" t="s">
        <v>12</v>
      </c>
      <c r="K5" s="13" t="s">
        <v>10</v>
      </c>
      <c r="L5" s="13" t="s">
        <v>14</v>
      </c>
      <c r="M5" s="14" t="s">
        <v>12</v>
      </c>
      <c r="N5" s="15" t="s">
        <v>10</v>
      </c>
      <c r="O5" s="14" t="s">
        <v>15</v>
      </c>
      <c r="P5" s="14" t="s">
        <v>16</v>
      </c>
      <c r="Q5" s="13" t="s">
        <v>10</v>
      </c>
      <c r="R5" s="14" t="s">
        <v>15</v>
      </c>
      <c r="S5" s="14" t="s">
        <v>16</v>
      </c>
      <c r="T5" s="13" t="s">
        <v>10</v>
      </c>
      <c r="U5" s="14" t="s">
        <v>13</v>
      </c>
      <c r="V5" s="16" t="s">
        <v>12</v>
      </c>
    </row>
    <row r="6" spans="1:22" s="20" customFormat="1" ht="19.5" customHeight="1" x14ac:dyDescent="0.25">
      <c r="A6" s="17" t="s">
        <v>10</v>
      </c>
      <c r="B6" s="18">
        <f>SUM(B7,B11,B21)</f>
        <v>1031051</v>
      </c>
      <c r="C6" s="18">
        <f t="shared" ref="C6:V6" si="0">SUM(C7,C11,C21)</f>
        <v>326719</v>
      </c>
      <c r="D6" s="18">
        <f t="shared" si="0"/>
        <v>527802</v>
      </c>
      <c r="E6" s="18">
        <f t="shared" si="0"/>
        <v>796710</v>
      </c>
      <c r="F6" s="18">
        <f t="shared" si="0"/>
        <v>266194</v>
      </c>
      <c r="G6" s="18">
        <f t="shared" si="0"/>
        <v>373971</v>
      </c>
      <c r="H6" s="18">
        <f>SUM(H7,H11,H21)</f>
        <v>11803</v>
      </c>
      <c r="I6" s="18">
        <f t="shared" si="0"/>
        <v>4472</v>
      </c>
      <c r="J6" s="18">
        <f t="shared" si="0"/>
        <v>6401</v>
      </c>
      <c r="K6" s="18">
        <f t="shared" si="0"/>
        <v>73302</v>
      </c>
      <c r="L6" s="18">
        <f t="shared" si="0"/>
        <v>22218</v>
      </c>
      <c r="M6" s="18">
        <f t="shared" si="0"/>
        <v>51084</v>
      </c>
      <c r="N6" s="18">
        <f t="shared" si="0"/>
        <v>0</v>
      </c>
      <c r="O6" s="18">
        <f t="shared" si="0"/>
        <v>0</v>
      </c>
      <c r="P6" s="18">
        <f t="shared" si="0"/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8">
        <f t="shared" si="0"/>
        <v>149236</v>
      </c>
      <c r="U6" s="18">
        <f t="shared" si="0"/>
        <v>33835</v>
      </c>
      <c r="V6" s="19">
        <f t="shared" si="0"/>
        <v>96346</v>
      </c>
    </row>
    <row r="7" spans="1:22" s="20" customFormat="1" x14ac:dyDescent="0.25">
      <c r="A7" s="21" t="s">
        <v>17</v>
      </c>
      <c r="B7" s="18">
        <f>SUM(B8:B10)</f>
        <v>410691</v>
      </c>
      <c r="C7" s="18">
        <f>SUM(I7,L7,F7,O7,R7,U7)</f>
        <v>130167</v>
      </c>
      <c r="D7" s="18">
        <f>SUM(J7,M7,G7,P7,S7,V7)</f>
        <v>187516</v>
      </c>
      <c r="E7" s="18">
        <f t="shared" ref="E7:M7" si="1">SUM(E8:E10)</f>
        <v>296855</v>
      </c>
      <c r="F7" s="18">
        <f t="shared" si="1"/>
        <v>104080</v>
      </c>
      <c r="G7" s="18">
        <f t="shared" si="1"/>
        <v>117290</v>
      </c>
      <c r="H7" s="18">
        <f t="shared" si="1"/>
        <v>2904</v>
      </c>
      <c r="I7" s="18">
        <f t="shared" si="1"/>
        <v>1357</v>
      </c>
      <c r="J7" s="18">
        <f t="shared" si="1"/>
        <v>617</v>
      </c>
      <c r="K7" s="18">
        <f t="shared" si="1"/>
        <v>49735</v>
      </c>
      <c r="L7" s="18">
        <f t="shared" si="1"/>
        <v>15471</v>
      </c>
      <c r="M7" s="18">
        <f t="shared" si="1"/>
        <v>34264</v>
      </c>
      <c r="N7" s="18">
        <f>SUM(O7:P7)</f>
        <v>0</v>
      </c>
      <c r="O7" s="18">
        <f>SUM(O8:O10)</f>
        <v>0</v>
      </c>
      <c r="P7" s="18">
        <f>SUM(P8:P10)</f>
        <v>0</v>
      </c>
      <c r="Q7" s="18">
        <f>SUM(R7:S7)</f>
        <v>0</v>
      </c>
      <c r="R7" s="18">
        <f>SUM(R8:R10)</f>
        <v>0</v>
      </c>
      <c r="S7" s="18">
        <f>SUM(S8:S10)</f>
        <v>0</v>
      </c>
      <c r="T7" s="18">
        <f>SUM(T8:T10)</f>
        <v>61197</v>
      </c>
      <c r="U7" s="18">
        <f>SUM(U8:U10)</f>
        <v>9259</v>
      </c>
      <c r="V7" s="19">
        <f>SUM(V8:V10)</f>
        <v>35345</v>
      </c>
    </row>
    <row r="8" spans="1:22" x14ac:dyDescent="0.25">
      <c r="A8" s="2" t="s">
        <v>18</v>
      </c>
      <c r="B8" s="22">
        <f>SUM(E8,H8,K8,N8,Q8,T8)</f>
        <v>191768</v>
      </c>
      <c r="C8" s="22">
        <f>SUM(I8,L8,F8,O8,R8,U8)</f>
        <v>31312</v>
      </c>
      <c r="D8" s="22">
        <f>SUM(J8,M8,G8,P8,S8,V8)</f>
        <v>160456</v>
      </c>
      <c r="E8" s="22">
        <f>SUM(F8:G8)</f>
        <v>107534</v>
      </c>
      <c r="F8" s="22">
        <v>13358</v>
      </c>
      <c r="G8" s="22">
        <v>94176</v>
      </c>
      <c r="H8" s="22">
        <f>SUM(I8:J8)</f>
        <v>553</v>
      </c>
      <c r="I8" s="22">
        <v>257</v>
      </c>
      <c r="J8" s="22">
        <v>296</v>
      </c>
      <c r="K8" s="22">
        <f>SUM(L8:M8)</f>
        <v>49735</v>
      </c>
      <c r="L8" s="22">
        <v>15471</v>
      </c>
      <c r="M8" s="22">
        <v>34264</v>
      </c>
      <c r="N8" s="23">
        <f>SUM(O8:P8)</f>
        <v>0</v>
      </c>
      <c r="O8" s="24"/>
      <c r="P8" s="24"/>
      <c r="Q8" s="23">
        <f>SUM(R8:S8)</f>
        <v>0</v>
      </c>
      <c r="R8" s="24"/>
      <c r="S8" s="24"/>
      <c r="T8" s="22">
        <f>SUM(U8:V8)</f>
        <v>33946</v>
      </c>
      <c r="U8" s="22">
        <v>2226</v>
      </c>
      <c r="V8" s="25">
        <v>31720</v>
      </c>
    </row>
    <row r="9" spans="1:22" s="11" customFormat="1" x14ac:dyDescent="0.25">
      <c r="A9" s="11" t="s">
        <v>19</v>
      </c>
      <c r="B9" s="23">
        <f>SUM(E9,H9,K9,N9,Q9,T9)</f>
        <v>93008</v>
      </c>
      <c r="C9" s="26" t="s">
        <v>20</v>
      </c>
      <c r="D9" s="26" t="s">
        <v>20</v>
      </c>
      <c r="E9" s="23">
        <v>75485</v>
      </c>
      <c r="F9" s="26" t="s">
        <v>20</v>
      </c>
      <c r="G9" s="26" t="s">
        <v>20</v>
      </c>
      <c r="H9" s="23">
        <v>930</v>
      </c>
      <c r="I9" s="26" t="s">
        <v>20</v>
      </c>
      <c r="J9" s="26" t="s">
        <v>20</v>
      </c>
      <c r="K9" s="26" t="s">
        <v>21</v>
      </c>
      <c r="L9" s="26" t="s">
        <v>21</v>
      </c>
      <c r="M9" s="26" t="s">
        <v>21</v>
      </c>
      <c r="N9" s="26" t="s">
        <v>21</v>
      </c>
      <c r="O9" s="26" t="s">
        <v>21</v>
      </c>
      <c r="P9" s="26" t="s">
        <v>21</v>
      </c>
      <c r="Q9" s="26" t="s">
        <v>21</v>
      </c>
      <c r="R9" s="26" t="s">
        <v>21</v>
      </c>
      <c r="S9" s="26" t="s">
        <v>21</v>
      </c>
      <c r="T9" s="23">
        <v>16593</v>
      </c>
      <c r="U9" s="26" t="s">
        <v>20</v>
      </c>
      <c r="V9" s="27" t="s">
        <v>20</v>
      </c>
    </row>
    <row r="10" spans="1:22" x14ac:dyDescent="0.25">
      <c r="A10" s="2" t="s">
        <v>22</v>
      </c>
      <c r="B10" s="22">
        <f>SUM(E10,H10,K10,N10,Q10,T10)</f>
        <v>125915</v>
      </c>
      <c r="C10" s="22">
        <f>SUM(I10,L10,F10,O10,R10,U10)</f>
        <v>98855</v>
      </c>
      <c r="D10" s="22">
        <f>SUM(J10,M10,G10,P10,S10,V10)</f>
        <v>27060</v>
      </c>
      <c r="E10" s="22">
        <f>SUM(F10:G10)</f>
        <v>113836</v>
      </c>
      <c r="F10" s="22">
        <v>90722</v>
      </c>
      <c r="G10" s="22">
        <v>23114</v>
      </c>
      <c r="H10" s="22">
        <f>SUM(I10:J10)</f>
        <v>1421</v>
      </c>
      <c r="I10" s="22">
        <v>1100</v>
      </c>
      <c r="J10" s="22">
        <v>321</v>
      </c>
      <c r="K10" s="24" t="s">
        <v>20</v>
      </c>
      <c r="L10" s="24" t="s">
        <v>20</v>
      </c>
      <c r="M10" s="24" t="s">
        <v>20</v>
      </c>
      <c r="N10" s="24" t="s">
        <v>21</v>
      </c>
      <c r="O10" s="24" t="s">
        <v>21</v>
      </c>
      <c r="P10" s="24" t="s">
        <v>21</v>
      </c>
      <c r="Q10" s="24" t="s">
        <v>21</v>
      </c>
      <c r="R10" s="24" t="s">
        <v>21</v>
      </c>
      <c r="S10" s="24" t="s">
        <v>21</v>
      </c>
      <c r="T10" s="22">
        <f>SUM(U10:V10)</f>
        <v>10658</v>
      </c>
      <c r="U10" s="22">
        <v>7033</v>
      </c>
      <c r="V10" s="25">
        <v>3625</v>
      </c>
    </row>
    <row r="11" spans="1:22" s="20" customFormat="1" x14ac:dyDescent="0.25">
      <c r="A11" s="21" t="s">
        <v>23</v>
      </c>
      <c r="B11" s="18">
        <f>SUM(B12:B20)</f>
        <v>444339</v>
      </c>
      <c r="C11" s="18">
        <f>SUM(I11,L11,F11,O11,R11,U11)</f>
        <v>123285</v>
      </c>
      <c r="D11" s="18">
        <f>SUM(J11,M11,G11,P11,S11,V11)</f>
        <v>237532</v>
      </c>
      <c r="E11" s="18">
        <f>SUM(E12:E20)</f>
        <v>360394</v>
      </c>
      <c r="F11" s="18">
        <f>SUM(F12:F20)</f>
        <v>101822</v>
      </c>
      <c r="G11" s="18">
        <f>SUM(G12:G20)</f>
        <v>177512</v>
      </c>
      <c r="H11" s="18">
        <f>SUM(I11:J11)</f>
        <v>3701</v>
      </c>
      <c r="I11" s="18">
        <f>SUM(I12:I20)</f>
        <v>1469</v>
      </c>
      <c r="J11" s="18">
        <f>SUM(J12:J20)</f>
        <v>2232</v>
      </c>
      <c r="K11" s="18">
        <f>SUM(L11:M11)</f>
        <v>6037</v>
      </c>
      <c r="L11" s="18">
        <f>SUM(L12:L20)</f>
        <v>1977</v>
      </c>
      <c r="M11" s="18">
        <f>SUM(M12:M20)</f>
        <v>4060</v>
      </c>
      <c r="N11" s="18">
        <f>SUM(O11:P11)</f>
        <v>0</v>
      </c>
      <c r="O11" s="18">
        <f>SUM(O12:O20)</f>
        <v>0</v>
      </c>
      <c r="P11" s="18">
        <f>SUM(P12:P20)</f>
        <v>0</v>
      </c>
      <c r="Q11" s="18">
        <f>SUM(R11:S11)</f>
        <v>0</v>
      </c>
      <c r="R11" s="18">
        <f>SUM(R12:R20)</f>
        <v>0</v>
      </c>
      <c r="S11" s="18">
        <f>SUM(S12:S20)</f>
        <v>0</v>
      </c>
      <c r="T11" s="18">
        <f>SUM(T12:T20)</f>
        <v>74207</v>
      </c>
      <c r="U11" s="18">
        <f>SUM(U12:U20)</f>
        <v>18017</v>
      </c>
      <c r="V11" s="19">
        <f>SUM(V12:V20)</f>
        <v>53728</v>
      </c>
    </row>
    <row r="12" spans="1:22" x14ac:dyDescent="0.25">
      <c r="A12" s="2" t="s">
        <v>24</v>
      </c>
      <c r="B12" s="22">
        <f>SUM(E12,H12,K12,N12,Q12,T12)</f>
        <v>51421</v>
      </c>
      <c r="C12" s="22">
        <f t="shared" ref="C12:D20" si="2">SUM(I12,L12,F12,O12,R12,U12)</f>
        <v>12817</v>
      </c>
      <c r="D12" s="22">
        <f t="shared" si="2"/>
        <v>38604</v>
      </c>
      <c r="E12" s="22">
        <f>SUM(F12:G12)</f>
        <v>43074</v>
      </c>
      <c r="F12" s="22">
        <v>10380</v>
      </c>
      <c r="G12" s="22">
        <v>32694</v>
      </c>
      <c r="H12" s="22">
        <f t="shared" ref="H12:H20" si="3">SUM(I12:J12)</f>
        <v>0</v>
      </c>
      <c r="I12" s="22">
        <v>0</v>
      </c>
      <c r="J12" s="22">
        <v>0</v>
      </c>
      <c r="K12" s="22">
        <f t="shared" ref="K12:K20" si="4">SUM(L12:M12)</f>
        <v>1070</v>
      </c>
      <c r="L12" s="22">
        <v>475</v>
      </c>
      <c r="M12" s="22">
        <v>595</v>
      </c>
      <c r="N12" s="22">
        <f>SUM(O12:P12)</f>
        <v>0</v>
      </c>
      <c r="O12" s="22">
        <v>0</v>
      </c>
      <c r="P12" s="22">
        <v>0</v>
      </c>
      <c r="Q12" s="22">
        <f>SUM(R12:S12)</f>
        <v>0</v>
      </c>
      <c r="R12" s="22">
        <v>0</v>
      </c>
      <c r="S12" s="22">
        <v>0</v>
      </c>
      <c r="T12" s="22">
        <f>SUM(U12:V12)</f>
        <v>7277</v>
      </c>
      <c r="U12" s="22">
        <v>1962</v>
      </c>
      <c r="V12" s="25">
        <v>5315</v>
      </c>
    </row>
    <row r="13" spans="1:22" x14ac:dyDescent="0.25">
      <c r="A13" s="2" t="s">
        <v>25</v>
      </c>
      <c r="B13" s="22">
        <f t="shared" ref="B13:B20" si="5">SUM(E13,H13,K13,N13,Q13,T13)</f>
        <v>113342</v>
      </c>
      <c r="C13" s="22">
        <f>SUM(I13,L13,F13,O13,R13,U13)</f>
        <v>30716</v>
      </c>
      <c r="D13" s="22">
        <f t="shared" si="2"/>
        <v>82626</v>
      </c>
      <c r="E13" s="22">
        <f t="shared" ref="E13:E20" si="6">SUM(F13:G13)</f>
        <v>68007</v>
      </c>
      <c r="F13" s="22">
        <v>24093</v>
      </c>
      <c r="G13" s="22">
        <v>43914</v>
      </c>
      <c r="H13" s="22">
        <f t="shared" si="3"/>
        <v>1510</v>
      </c>
      <c r="I13" s="22">
        <v>317</v>
      </c>
      <c r="J13" s="22">
        <v>1193</v>
      </c>
      <c r="K13" s="22">
        <f t="shared" si="4"/>
        <v>2415</v>
      </c>
      <c r="L13" s="22">
        <v>505</v>
      </c>
      <c r="M13" s="22">
        <v>1910</v>
      </c>
      <c r="N13" s="22">
        <f>SUM(O13:P13)</f>
        <v>0</v>
      </c>
      <c r="O13" s="22">
        <v>0</v>
      </c>
      <c r="P13" s="22">
        <v>0</v>
      </c>
      <c r="Q13" s="22">
        <f>SUM(R13:S13)</f>
        <v>0</v>
      </c>
      <c r="R13" s="22">
        <v>0</v>
      </c>
      <c r="S13" s="22">
        <v>0</v>
      </c>
      <c r="T13" s="22">
        <f t="shared" ref="T13:T31" si="7">SUM(U13:V13)</f>
        <v>41410</v>
      </c>
      <c r="U13" s="22">
        <v>5801</v>
      </c>
      <c r="V13" s="25">
        <v>35609</v>
      </c>
    </row>
    <row r="14" spans="1:22" x14ac:dyDescent="0.25">
      <c r="A14" s="2" t="s">
        <v>26</v>
      </c>
      <c r="B14" s="22">
        <f t="shared" si="5"/>
        <v>9544</v>
      </c>
      <c r="C14" s="22">
        <f t="shared" si="2"/>
        <v>3640</v>
      </c>
      <c r="D14" s="22">
        <f t="shared" si="2"/>
        <v>5904</v>
      </c>
      <c r="E14" s="22">
        <f t="shared" si="6"/>
        <v>9227</v>
      </c>
      <c r="F14" s="22">
        <v>3530</v>
      </c>
      <c r="G14" s="22">
        <v>5697</v>
      </c>
      <c r="H14" s="22">
        <f t="shared" si="3"/>
        <v>181</v>
      </c>
      <c r="I14" s="22">
        <v>82</v>
      </c>
      <c r="J14" s="22">
        <v>99</v>
      </c>
      <c r="K14" s="22">
        <f t="shared" si="4"/>
        <v>136</v>
      </c>
      <c r="L14" s="22">
        <v>28</v>
      </c>
      <c r="M14" s="22">
        <v>108</v>
      </c>
      <c r="N14" s="22">
        <f>SUM(O14:P14)</f>
        <v>0</v>
      </c>
      <c r="O14" s="22">
        <v>0</v>
      </c>
      <c r="P14" s="22">
        <v>0</v>
      </c>
      <c r="Q14" s="22">
        <f>SUM(R14:S14)</f>
        <v>0</v>
      </c>
      <c r="R14" s="22">
        <v>0</v>
      </c>
      <c r="S14" s="22">
        <v>0</v>
      </c>
      <c r="T14" s="22">
        <f t="shared" si="7"/>
        <v>0</v>
      </c>
      <c r="U14" s="22">
        <v>0</v>
      </c>
      <c r="V14" s="25">
        <v>0</v>
      </c>
    </row>
    <row r="15" spans="1:22" x14ac:dyDescent="0.25">
      <c r="A15" s="2" t="s">
        <v>27</v>
      </c>
      <c r="B15" s="22">
        <f t="shared" si="5"/>
        <v>41643</v>
      </c>
      <c r="C15" s="22">
        <f t="shared" si="2"/>
        <v>20242</v>
      </c>
      <c r="D15" s="22">
        <f t="shared" si="2"/>
        <v>21401</v>
      </c>
      <c r="E15" s="22">
        <f t="shared" si="6"/>
        <v>34653</v>
      </c>
      <c r="F15" s="22">
        <v>16310</v>
      </c>
      <c r="G15" s="22">
        <v>18343</v>
      </c>
      <c r="H15" s="22">
        <f t="shared" si="3"/>
        <v>706</v>
      </c>
      <c r="I15" s="22">
        <v>562</v>
      </c>
      <c r="J15" s="22">
        <v>144</v>
      </c>
      <c r="K15" s="22">
        <f t="shared" si="4"/>
        <v>1004</v>
      </c>
      <c r="L15" s="22">
        <v>564</v>
      </c>
      <c r="M15" s="22">
        <v>440</v>
      </c>
      <c r="N15" s="22">
        <f t="shared" ref="N15:N20" si="8">SUM(O15:P15)</f>
        <v>0</v>
      </c>
      <c r="O15" s="22">
        <v>0</v>
      </c>
      <c r="P15" s="22">
        <v>0</v>
      </c>
      <c r="Q15" s="22">
        <f>SUM(R15:S15)</f>
        <v>0</v>
      </c>
      <c r="R15" s="22">
        <v>0</v>
      </c>
      <c r="S15" s="22">
        <v>0</v>
      </c>
      <c r="T15" s="22">
        <f t="shared" si="7"/>
        <v>5280</v>
      </c>
      <c r="U15" s="22">
        <v>2806</v>
      </c>
      <c r="V15" s="25">
        <v>2474</v>
      </c>
    </row>
    <row r="16" spans="1:22" x14ac:dyDescent="0.25">
      <c r="A16" s="2" t="s">
        <v>28</v>
      </c>
      <c r="B16" s="22">
        <f t="shared" si="5"/>
        <v>26121</v>
      </c>
      <c r="C16" s="22">
        <f t="shared" si="2"/>
        <v>19990</v>
      </c>
      <c r="D16" s="22">
        <f t="shared" si="2"/>
        <v>6131</v>
      </c>
      <c r="E16" s="22">
        <f t="shared" si="6"/>
        <v>24774</v>
      </c>
      <c r="F16" s="22">
        <v>19157</v>
      </c>
      <c r="G16" s="22">
        <v>5617</v>
      </c>
      <c r="H16" s="22">
        <f t="shared" si="3"/>
        <v>241</v>
      </c>
      <c r="I16" s="22">
        <v>194</v>
      </c>
      <c r="J16" s="22">
        <v>47</v>
      </c>
      <c r="K16" s="22">
        <f t="shared" si="4"/>
        <v>112</v>
      </c>
      <c r="L16" s="22">
        <v>62</v>
      </c>
      <c r="M16" s="22">
        <v>50</v>
      </c>
      <c r="N16" s="22">
        <f t="shared" si="8"/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f t="shared" si="7"/>
        <v>994</v>
      </c>
      <c r="U16" s="22">
        <v>577</v>
      </c>
      <c r="V16" s="25">
        <v>417</v>
      </c>
    </row>
    <row r="17" spans="1:22" x14ac:dyDescent="0.25">
      <c r="A17" s="2" t="s">
        <v>29</v>
      </c>
      <c r="B17" s="22">
        <f t="shared" si="5"/>
        <v>67571</v>
      </c>
      <c r="C17" s="22">
        <f t="shared" si="2"/>
        <v>14685</v>
      </c>
      <c r="D17" s="22">
        <f t="shared" si="2"/>
        <v>52886</v>
      </c>
      <c r="E17" s="22">
        <f t="shared" si="6"/>
        <v>53672</v>
      </c>
      <c r="F17" s="22">
        <v>10132</v>
      </c>
      <c r="G17" s="22">
        <v>43540</v>
      </c>
      <c r="H17" s="22">
        <f t="shared" si="3"/>
        <v>454</v>
      </c>
      <c r="I17" s="22">
        <v>243</v>
      </c>
      <c r="J17" s="22">
        <v>211</v>
      </c>
      <c r="K17" s="22">
        <f t="shared" si="4"/>
        <v>153</v>
      </c>
      <c r="L17" s="22">
        <v>32</v>
      </c>
      <c r="M17" s="22">
        <v>121</v>
      </c>
      <c r="N17" s="22">
        <f t="shared" si="8"/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f t="shared" si="7"/>
        <v>13292</v>
      </c>
      <c r="U17" s="22">
        <v>4278</v>
      </c>
      <c r="V17" s="25">
        <v>9014</v>
      </c>
    </row>
    <row r="18" spans="1:22" x14ac:dyDescent="0.25">
      <c r="A18" s="2" t="s">
        <v>30</v>
      </c>
      <c r="B18" s="22">
        <f>SUM(E18,H18,K18,N18,Q18,T18)</f>
        <v>83522</v>
      </c>
      <c r="C18" s="24" t="s">
        <v>20</v>
      </c>
      <c r="D18" s="24" t="s">
        <v>20</v>
      </c>
      <c r="E18" s="22">
        <v>81060</v>
      </c>
      <c r="F18" s="24" t="s">
        <v>20</v>
      </c>
      <c r="G18" s="24" t="s">
        <v>20</v>
      </c>
      <c r="H18" s="22">
        <f t="shared" si="3"/>
        <v>0</v>
      </c>
      <c r="I18" s="24" t="s">
        <v>20</v>
      </c>
      <c r="J18" s="24" t="s">
        <v>20</v>
      </c>
      <c r="K18" s="22">
        <f t="shared" si="4"/>
        <v>0</v>
      </c>
      <c r="L18" s="24" t="s">
        <v>20</v>
      </c>
      <c r="M18" s="24" t="s">
        <v>20</v>
      </c>
      <c r="N18" s="22">
        <f t="shared" si="8"/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2462</v>
      </c>
      <c r="U18" s="22"/>
      <c r="V18" s="25"/>
    </row>
    <row r="19" spans="1:22" x14ac:dyDescent="0.25">
      <c r="A19" s="2" t="s">
        <v>31</v>
      </c>
      <c r="B19" s="22">
        <f t="shared" si="5"/>
        <v>45041</v>
      </c>
      <c r="C19" s="22">
        <f t="shared" si="2"/>
        <v>20857</v>
      </c>
      <c r="D19" s="22">
        <f t="shared" si="2"/>
        <v>24184</v>
      </c>
      <c r="E19" s="22">
        <f t="shared" si="6"/>
        <v>40707</v>
      </c>
      <c r="F19" s="22">
        <v>17951</v>
      </c>
      <c r="G19" s="22">
        <v>22756</v>
      </c>
      <c r="H19" s="22">
        <f t="shared" si="3"/>
        <v>132</v>
      </c>
      <c r="I19" s="22">
        <v>21</v>
      </c>
      <c r="J19" s="22">
        <v>111</v>
      </c>
      <c r="K19" s="22">
        <f t="shared" si="4"/>
        <v>1022</v>
      </c>
      <c r="L19" s="22">
        <v>309</v>
      </c>
      <c r="M19" s="22">
        <v>713</v>
      </c>
      <c r="N19" s="22">
        <f t="shared" si="8"/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f t="shared" si="7"/>
        <v>3180</v>
      </c>
      <c r="U19" s="22">
        <v>2576</v>
      </c>
      <c r="V19" s="25">
        <v>604</v>
      </c>
    </row>
    <row r="20" spans="1:22" x14ac:dyDescent="0.25">
      <c r="A20" s="2" t="s">
        <v>32</v>
      </c>
      <c r="B20" s="22">
        <f t="shared" si="5"/>
        <v>6134</v>
      </c>
      <c r="C20" s="22">
        <f t="shared" si="2"/>
        <v>338</v>
      </c>
      <c r="D20" s="22">
        <f t="shared" si="2"/>
        <v>5796</v>
      </c>
      <c r="E20" s="22">
        <f t="shared" si="6"/>
        <v>5220</v>
      </c>
      <c r="F20" s="22">
        <v>269</v>
      </c>
      <c r="G20" s="22">
        <v>4951</v>
      </c>
      <c r="H20" s="22">
        <f t="shared" si="3"/>
        <v>477</v>
      </c>
      <c r="I20" s="22">
        <v>50</v>
      </c>
      <c r="J20" s="22">
        <v>427</v>
      </c>
      <c r="K20" s="22">
        <f t="shared" si="4"/>
        <v>125</v>
      </c>
      <c r="L20" s="22">
        <v>2</v>
      </c>
      <c r="M20" s="22">
        <v>123</v>
      </c>
      <c r="N20" s="22">
        <f t="shared" si="8"/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f t="shared" si="7"/>
        <v>312</v>
      </c>
      <c r="U20" s="22">
        <v>17</v>
      </c>
      <c r="V20" s="25">
        <v>295</v>
      </c>
    </row>
    <row r="21" spans="1:22" s="20" customFormat="1" x14ac:dyDescent="0.25">
      <c r="A21" s="21" t="s">
        <v>33</v>
      </c>
      <c r="B21" s="18">
        <f>SUM(E21,H21,K21,N21,Q21,T21)</f>
        <v>176021</v>
      </c>
      <c r="C21" s="18">
        <f>SUM(I21,L21,F21,O21,R21,U21)</f>
        <v>73267</v>
      </c>
      <c r="D21" s="18">
        <f>SUM(J21,M21,G21,P21,S21,V21)</f>
        <v>102754</v>
      </c>
      <c r="E21" s="18">
        <f>SUM(F21:G21)</f>
        <v>139461</v>
      </c>
      <c r="F21" s="18">
        <f>SUM(F22:F31)</f>
        <v>60292</v>
      </c>
      <c r="G21" s="28">
        <f>SUM(G22:G31)</f>
        <v>79169</v>
      </c>
      <c r="H21" s="18">
        <f>SUM(I21:J21)</f>
        <v>5198</v>
      </c>
      <c r="I21" s="18">
        <f>SUM(I22:I31)</f>
        <v>1646</v>
      </c>
      <c r="J21" s="28">
        <f>SUM(J22:J31)</f>
        <v>3552</v>
      </c>
      <c r="K21" s="18">
        <f>SUM(L21:M21)</f>
        <v>17530</v>
      </c>
      <c r="L21" s="29">
        <f>SUM(L22:L31)</f>
        <v>4770</v>
      </c>
      <c r="M21" s="28">
        <f>SUM(M22:M31)</f>
        <v>12760</v>
      </c>
      <c r="N21" s="18">
        <f>SUM(O21:P21)</f>
        <v>0</v>
      </c>
      <c r="O21" s="29">
        <f>SUM(O22:O31)</f>
        <v>0</v>
      </c>
      <c r="P21" s="28">
        <f>SUM(P22:P31)</f>
        <v>0</v>
      </c>
      <c r="Q21" s="18">
        <f t="shared" ref="Q21:Q31" si="9">SUM(R21:S21)</f>
        <v>0</v>
      </c>
      <c r="R21" s="29">
        <f>SUM(R22:R31)</f>
        <v>0</v>
      </c>
      <c r="S21" s="28">
        <f>SUM(S22:S31)</f>
        <v>0</v>
      </c>
      <c r="T21" s="18">
        <f t="shared" si="7"/>
        <v>13832</v>
      </c>
      <c r="U21" s="18">
        <f>SUM(U22:U31)</f>
        <v>6559</v>
      </c>
      <c r="V21" s="19">
        <f>SUM(V22:V31)</f>
        <v>7273</v>
      </c>
    </row>
    <row r="22" spans="1:22" x14ac:dyDescent="0.25">
      <c r="A22" s="2" t="s">
        <v>34</v>
      </c>
      <c r="B22" s="22">
        <f t="shared" ref="B22:B30" si="10">SUM(E22,H22,K22,N22,Q22,T22)</f>
        <v>33874</v>
      </c>
      <c r="C22" s="22">
        <f t="shared" ref="C22:D29" si="11">SUM(I22,L22,F22,O22,R22,U22)</f>
        <v>13621</v>
      </c>
      <c r="D22" s="22">
        <f t="shared" si="11"/>
        <v>20253</v>
      </c>
      <c r="E22" s="23">
        <f t="shared" ref="E22:E31" si="12">SUM(F22:G22)</f>
        <v>22081</v>
      </c>
      <c r="F22" s="22">
        <v>8825</v>
      </c>
      <c r="G22" s="22">
        <v>13256</v>
      </c>
      <c r="H22" s="22">
        <f>SUM(I22:J22)</f>
        <v>1341</v>
      </c>
      <c r="I22" s="22">
        <v>735</v>
      </c>
      <c r="J22" s="22">
        <v>606</v>
      </c>
      <c r="K22" s="22">
        <f t="shared" ref="K22:K29" si="13">SUM(L22:M22)</f>
        <v>10436</v>
      </c>
      <c r="L22" s="22">
        <v>4056</v>
      </c>
      <c r="M22" s="22">
        <v>6380</v>
      </c>
      <c r="N22" s="22">
        <f>SUM(O22:P22)</f>
        <v>0</v>
      </c>
      <c r="O22" s="22">
        <v>0</v>
      </c>
      <c r="P22" s="22">
        <v>0</v>
      </c>
      <c r="Q22" s="22">
        <f t="shared" si="9"/>
        <v>0</v>
      </c>
      <c r="R22" s="22">
        <v>0</v>
      </c>
      <c r="S22" s="22">
        <v>0</v>
      </c>
      <c r="T22" s="22">
        <f t="shared" si="7"/>
        <v>16</v>
      </c>
      <c r="U22" s="22">
        <v>5</v>
      </c>
      <c r="V22" s="25">
        <v>11</v>
      </c>
    </row>
    <row r="23" spans="1:22" ht="31.5" x14ac:dyDescent="0.25">
      <c r="A23" s="30" t="s">
        <v>35</v>
      </c>
      <c r="B23" s="23">
        <f>SUM(E23,H23,K23,N23,Q23,T23)</f>
        <v>12217</v>
      </c>
      <c r="C23" s="23">
        <f t="shared" si="11"/>
        <v>3067</v>
      </c>
      <c r="D23" s="23">
        <f t="shared" si="11"/>
        <v>9150</v>
      </c>
      <c r="E23" s="23">
        <f t="shared" si="12"/>
        <v>11358</v>
      </c>
      <c r="F23" s="23">
        <v>2427</v>
      </c>
      <c r="G23" s="23">
        <v>8931</v>
      </c>
      <c r="H23" s="23">
        <v>0</v>
      </c>
      <c r="I23" s="23">
        <v>0</v>
      </c>
      <c r="J23" s="23">
        <v>0</v>
      </c>
      <c r="K23" s="23">
        <f t="shared" si="13"/>
        <v>33</v>
      </c>
      <c r="L23" s="23">
        <v>8</v>
      </c>
      <c r="M23" s="23">
        <v>25</v>
      </c>
      <c r="N23" s="23">
        <f t="shared" ref="N23:N30" si="14">SUM(O23:P23)</f>
        <v>0</v>
      </c>
      <c r="O23" s="23">
        <v>0</v>
      </c>
      <c r="P23" s="23">
        <v>0</v>
      </c>
      <c r="Q23" s="23">
        <f t="shared" si="9"/>
        <v>0</v>
      </c>
      <c r="R23" s="23">
        <v>0</v>
      </c>
      <c r="S23" s="23">
        <v>0</v>
      </c>
      <c r="T23" s="23">
        <f t="shared" si="7"/>
        <v>826</v>
      </c>
      <c r="U23" s="23">
        <v>632</v>
      </c>
      <c r="V23" s="31">
        <v>194</v>
      </c>
    </row>
    <row r="24" spans="1:22" x14ac:dyDescent="0.25">
      <c r="A24" s="30" t="s">
        <v>36</v>
      </c>
      <c r="B24" s="23">
        <f t="shared" si="10"/>
        <v>4922</v>
      </c>
      <c r="C24" s="23">
        <f t="shared" si="11"/>
        <v>1639</v>
      </c>
      <c r="D24" s="23">
        <f t="shared" si="11"/>
        <v>3283</v>
      </c>
      <c r="E24" s="23">
        <f t="shared" si="12"/>
        <v>4411</v>
      </c>
      <c r="F24" s="23">
        <v>1609</v>
      </c>
      <c r="G24" s="23">
        <v>2802</v>
      </c>
      <c r="H24" s="23">
        <f t="shared" ref="H24:H31" si="15">SUM(I24:J24)</f>
        <v>0</v>
      </c>
      <c r="I24" s="23">
        <v>0</v>
      </c>
      <c r="J24" s="23">
        <v>0</v>
      </c>
      <c r="K24" s="23">
        <f t="shared" si="13"/>
        <v>511</v>
      </c>
      <c r="L24" s="23">
        <v>30</v>
      </c>
      <c r="M24" s="23">
        <v>481</v>
      </c>
      <c r="N24" s="23">
        <f t="shared" si="14"/>
        <v>0</v>
      </c>
      <c r="O24" s="23">
        <v>0</v>
      </c>
      <c r="P24" s="23">
        <v>0</v>
      </c>
      <c r="Q24" s="23">
        <f t="shared" si="9"/>
        <v>0</v>
      </c>
      <c r="R24" s="23">
        <v>0</v>
      </c>
      <c r="S24" s="23">
        <v>0</v>
      </c>
      <c r="T24" s="23">
        <f t="shared" si="7"/>
        <v>0</v>
      </c>
      <c r="U24" s="23">
        <v>0</v>
      </c>
      <c r="V24" s="31"/>
    </row>
    <row r="25" spans="1:22" ht="31.5" x14ac:dyDescent="0.25">
      <c r="A25" s="30" t="s">
        <v>37</v>
      </c>
      <c r="B25" s="23">
        <f t="shared" si="10"/>
        <v>12122</v>
      </c>
      <c r="C25" s="23">
        <f t="shared" si="11"/>
        <v>1547</v>
      </c>
      <c r="D25" s="23">
        <f t="shared" si="11"/>
        <v>10575</v>
      </c>
      <c r="E25" s="23">
        <f t="shared" si="12"/>
        <v>7973</v>
      </c>
      <c r="F25" s="23">
        <v>1113</v>
      </c>
      <c r="G25" s="23">
        <v>6860</v>
      </c>
      <c r="H25" s="23">
        <f t="shared" si="15"/>
        <v>864</v>
      </c>
      <c r="I25" s="23">
        <v>227</v>
      </c>
      <c r="J25" s="23">
        <v>637</v>
      </c>
      <c r="K25" s="23">
        <f t="shared" si="13"/>
        <v>2905</v>
      </c>
      <c r="L25" s="23">
        <v>203</v>
      </c>
      <c r="M25" s="23">
        <v>2702</v>
      </c>
      <c r="N25" s="23">
        <f t="shared" si="14"/>
        <v>0</v>
      </c>
      <c r="O25" s="23">
        <v>0</v>
      </c>
      <c r="P25" s="23">
        <v>0</v>
      </c>
      <c r="Q25" s="23">
        <f t="shared" si="9"/>
        <v>0</v>
      </c>
      <c r="R25" s="23">
        <v>0</v>
      </c>
      <c r="S25" s="23">
        <v>0</v>
      </c>
      <c r="T25" s="23">
        <f t="shared" si="7"/>
        <v>380</v>
      </c>
      <c r="U25" s="23">
        <v>4</v>
      </c>
      <c r="V25" s="31">
        <v>376</v>
      </c>
    </row>
    <row r="26" spans="1:22" x14ac:dyDescent="0.25">
      <c r="A26" s="30" t="s">
        <v>38</v>
      </c>
      <c r="B26" s="23">
        <f t="shared" si="10"/>
        <v>13271</v>
      </c>
      <c r="C26" s="23">
        <f t="shared" si="11"/>
        <v>7789</v>
      </c>
      <c r="D26" s="23">
        <f t="shared" si="11"/>
        <v>5482</v>
      </c>
      <c r="E26" s="23">
        <f t="shared" si="12"/>
        <v>13270</v>
      </c>
      <c r="F26" s="23">
        <v>7788</v>
      </c>
      <c r="G26" s="23">
        <v>5482</v>
      </c>
      <c r="H26" s="23">
        <f t="shared" si="15"/>
        <v>0</v>
      </c>
      <c r="I26" s="26">
        <v>0</v>
      </c>
      <c r="J26" s="26">
        <v>0</v>
      </c>
      <c r="K26" s="23">
        <f t="shared" si="13"/>
        <v>1</v>
      </c>
      <c r="L26" s="23">
        <v>1</v>
      </c>
      <c r="M26" s="23">
        <v>0</v>
      </c>
      <c r="N26" s="23">
        <f t="shared" si="14"/>
        <v>0</v>
      </c>
      <c r="O26" s="23">
        <v>0</v>
      </c>
      <c r="P26" s="23">
        <v>0</v>
      </c>
      <c r="Q26" s="23">
        <f t="shared" si="9"/>
        <v>0</v>
      </c>
      <c r="R26" s="23">
        <v>0</v>
      </c>
      <c r="S26" s="23">
        <v>0</v>
      </c>
      <c r="T26" s="23">
        <f t="shared" si="7"/>
        <v>0</v>
      </c>
      <c r="U26" s="23">
        <v>0</v>
      </c>
      <c r="V26" s="31">
        <v>0</v>
      </c>
    </row>
    <row r="27" spans="1:22" x14ac:dyDescent="0.25">
      <c r="A27" s="30" t="s">
        <v>39</v>
      </c>
      <c r="B27" s="23">
        <f t="shared" si="10"/>
        <v>50370</v>
      </c>
      <c r="C27" s="23">
        <f t="shared" si="11"/>
        <v>29815</v>
      </c>
      <c r="D27" s="23">
        <f t="shared" si="11"/>
        <v>20555</v>
      </c>
      <c r="E27" s="23">
        <f t="shared" si="12"/>
        <v>39172</v>
      </c>
      <c r="F27" s="23">
        <v>23813</v>
      </c>
      <c r="G27" s="23">
        <v>15359</v>
      </c>
      <c r="H27" s="23">
        <f t="shared" si="15"/>
        <v>376</v>
      </c>
      <c r="I27" s="23">
        <v>220</v>
      </c>
      <c r="J27" s="23">
        <v>156</v>
      </c>
      <c r="K27" s="23">
        <f t="shared" si="13"/>
        <v>749</v>
      </c>
      <c r="L27" s="23">
        <v>242</v>
      </c>
      <c r="M27" s="23">
        <v>507</v>
      </c>
      <c r="N27" s="23">
        <f t="shared" si="14"/>
        <v>0</v>
      </c>
      <c r="O27" s="23">
        <v>0</v>
      </c>
      <c r="P27" s="23">
        <v>0</v>
      </c>
      <c r="Q27" s="23">
        <f t="shared" si="9"/>
        <v>0</v>
      </c>
      <c r="R27" s="23">
        <v>0</v>
      </c>
      <c r="S27" s="23">
        <v>0</v>
      </c>
      <c r="T27" s="23">
        <f t="shared" si="7"/>
        <v>10073</v>
      </c>
      <c r="U27" s="23">
        <v>5540</v>
      </c>
      <c r="V27" s="31">
        <v>4533</v>
      </c>
    </row>
    <row r="28" spans="1:22" ht="31.5" x14ac:dyDescent="0.25">
      <c r="A28" s="32" t="s">
        <v>40</v>
      </c>
      <c r="B28" s="23">
        <f t="shared" si="10"/>
        <v>0</v>
      </c>
      <c r="C28" s="23">
        <f t="shared" si="11"/>
        <v>0</v>
      </c>
      <c r="D28" s="23">
        <f t="shared" si="11"/>
        <v>0</v>
      </c>
      <c r="E28" s="23">
        <f t="shared" si="12"/>
        <v>0</v>
      </c>
      <c r="F28" s="23">
        <v>0</v>
      </c>
      <c r="G28" s="23">
        <v>0</v>
      </c>
      <c r="H28" s="23">
        <f t="shared" si="15"/>
        <v>0</v>
      </c>
      <c r="I28" s="23">
        <v>0</v>
      </c>
      <c r="J28" s="23">
        <v>0</v>
      </c>
      <c r="K28" s="23">
        <f t="shared" si="13"/>
        <v>0</v>
      </c>
      <c r="L28" s="23">
        <v>0</v>
      </c>
      <c r="M28" s="23">
        <v>0</v>
      </c>
      <c r="N28" s="23">
        <f t="shared" si="14"/>
        <v>0</v>
      </c>
      <c r="O28" s="23"/>
      <c r="P28" s="23">
        <v>0</v>
      </c>
      <c r="Q28" s="23">
        <f t="shared" si="9"/>
        <v>0</v>
      </c>
      <c r="R28" s="23">
        <v>0</v>
      </c>
      <c r="S28" s="23">
        <v>0</v>
      </c>
      <c r="T28" s="23">
        <f t="shared" si="7"/>
        <v>0</v>
      </c>
      <c r="U28" s="23">
        <v>0</v>
      </c>
      <c r="V28" s="31"/>
    </row>
    <row r="29" spans="1:22" x14ac:dyDescent="0.25">
      <c r="A29" s="30" t="s">
        <v>41</v>
      </c>
      <c r="B29" s="23">
        <f t="shared" si="10"/>
        <v>22405</v>
      </c>
      <c r="C29" s="23">
        <f t="shared" si="11"/>
        <v>9271</v>
      </c>
      <c r="D29" s="23">
        <f t="shared" si="11"/>
        <v>13134</v>
      </c>
      <c r="E29" s="23">
        <f t="shared" si="12"/>
        <v>20188</v>
      </c>
      <c r="F29" s="23">
        <v>8814</v>
      </c>
      <c r="G29" s="23">
        <v>11374</v>
      </c>
      <c r="H29" s="23">
        <f t="shared" si="15"/>
        <v>412</v>
      </c>
      <c r="I29" s="23">
        <v>131</v>
      </c>
      <c r="J29" s="23">
        <v>281</v>
      </c>
      <c r="K29" s="23">
        <f t="shared" si="13"/>
        <v>267</v>
      </c>
      <c r="L29" s="23">
        <v>36</v>
      </c>
      <c r="M29" s="23">
        <v>231</v>
      </c>
      <c r="N29" s="23">
        <f t="shared" si="14"/>
        <v>0</v>
      </c>
      <c r="O29" s="23">
        <v>0</v>
      </c>
      <c r="P29" s="23">
        <v>0</v>
      </c>
      <c r="Q29" s="23">
        <f t="shared" si="9"/>
        <v>0</v>
      </c>
      <c r="R29" s="23">
        <v>0</v>
      </c>
      <c r="S29" s="23">
        <v>0</v>
      </c>
      <c r="T29" s="23">
        <f t="shared" si="7"/>
        <v>1538</v>
      </c>
      <c r="U29" s="23">
        <v>290</v>
      </c>
      <c r="V29" s="31">
        <v>1248</v>
      </c>
    </row>
    <row r="30" spans="1:22" x14ac:dyDescent="0.25">
      <c r="A30" s="30" t="s">
        <v>42</v>
      </c>
      <c r="B30" s="23">
        <f t="shared" si="10"/>
        <v>23194</v>
      </c>
      <c r="C30" s="23">
        <f>SUM(I30,L30,F30,O30,R30,U30)</f>
        <v>6399</v>
      </c>
      <c r="D30" s="23">
        <f>SUM(J30,M30,G30,P30,S30,V30)</f>
        <v>16795</v>
      </c>
      <c r="E30" s="23">
        <f t="shared" si="12"/>
        <v>17706</v>
      </c>
      <c r="F30" s="23">
        <v>5801</v>
      </c>
      <c r="G30" s="23">
        <v>11905</v>
      </c>
      <c r="H30" s="23">
        <f t="shared" si="15"/>
        <v>2154</v>
      </c>
      <c r="I30" s="23">
        <v>333</v>
      </c>
      <c r="J30" s="23">
        <v>1821</v>
      </c>
      <c r="K30" s="23">
        <f>SUM(L30:M30)</f>
        <v>2391</v>
      </c>
      <c r="L30" s="23">
        <v>191</v>
      </c>
      <c r="M30" s="23">
        <v>2200</v>
      </c>
      <c r="N30" s="23">
        <f t="shared" si="14"/>
        <v>0</v>
      </c>
      <c r="O30" s="23">
        <v>0</v>
      </c>
      <c r="P30" s="23">
        <v>0</v>
      </c>
      <c r="Q30" s="23">
        <f t="shared" si="9"/>
        <v>0</v>
      </c>
      <c r="R30" s="23">
        <v>0</v>
      </c>
      <c r="S30" s="23">
        <v>0</v>
      </c>
      <c r="T30" s="23">
        <f t="shared" si="7"/>
        <v>943</v>
      </c>
      <c r="U30" s="23">
        <v>74</v>
      </c>
      <c r="V30" s="31">
        <v>869</v>
      </c>
    </row>
    <row r="31" spans="1:22" ht="16.5" thickBot="1" x14ac:dyDescent="0.3">
      <c r="A31" s="33" t="s">
        <v>43</v>
      </c>
      <c r="B31" s="34">
        <f>SUM(E31,H31,K31,N31,Q31,T31)</f>
        <v>3646</v>
      </c>
      <c r="C31" s="34">
        <f>SUM(I31,L31,F31,O31,R31,U31)</f>
        <v>119</v>
      </c>
      <c r="D31" s="34">
        <f>SUM(J31,M31,G31,P31,S31,V31)</f>
        <v>3527</v>
      </c>
      <c r="E31" s="35">
        <f t="shared" si="12"/>
        <v>3302</v>
      </c>
      <c r="F31" s="34">
        <v>102</v>
      </c>
      <c r="G31" s="34">
        <v>3200</v>
      </c>
      <c r="H31" s="34">
        <f t="shared" si="15"/>
        <v>51</v>
      </c>
      <c r="I31" s="34">
        <v>0</v>
      </c>
      <c r="J31" s="34">
        <v>51</v>
      </c>
      <c r="K31" s="34">
        <f>SUM(L31:M31)</f>
        <v>237</v>
      </c>
      <c r="L31" s="34">
        <v>3</v>
      </c>
      <c r="M31" s="34">
        <v>234</v>
      </c>
      <c r="N31" s="34">
        <f>SUM(O30:P30)</f>
        <v>0</v>
      </c>
      <c r="O31" s="34">
        <v>0</v>
      </c>
      <c r="P31" s="34">
        <v>0</v>
      </c>
      <c r="Q31" s="34">
        <f t="shared" si="9"/>
        <v>0</v>
      </c>
      <c r="R31" s="34">
        <v>0</v>
      </c>
      <c r="S31" s="34">
        <v>0</v>
      </c>
      <c r="T31" s="34">
        <f t="shared" si="7"/>
        <v>56</v>
      </c>
      <c r="U31" s="34">
        <v>14</v>
      </c>
      <c r="V31" s="36">
        <v>42</v>
      </c>
    </row>
    <row r="32" spans="1:22" x14ac:dyDescent="0.25">
      <c r="A32" s="2" t="s">
        <v>44</v>
      </c>
      <c r="B32" s="37"/>
      <c r="C32" s="37"/>
      <c r="D32" s="37"/>
      <c r="E32" s="38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:22" x14ac:dyDescent="0.25">
      <c r="A33" s="2" t="s">
        <v>45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2" t="s">
        <v>46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2" t="s">
        <v>47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2" t="s">
        <v>48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2" t="s">
        <v>49</v>
      </c>
    </row>
    <row r="38" spans="1:22" x14ac:dyDescent="0.25">
      <c r="A38" s="39" t="s">
        <v>50</v>
      </c>
    </row>
    <row r="41" spans="1:22" x14ac:dyDescent="0.25">
      <c r="A41" s="40"/>
    </row>
  </sheetData>
  <mergeCells count="11">
    <mergeCell ref="T4:V4"/>
    <mergeCell ref="A1:V1"/>
    <mergeCell ref="A2:V2"/>
    <mergeCell ref="A3:A5"/>
    <mergeCell ref="B3:V3"/>
    <mergeCell ref="B4:D4"/>
    <mergeCell ref="E4:G4"/>
    <mergeCell ref="H4:J4"/>
    <mergeCell ref="K4:M4"/>
    <mergeCell ref="N4:P4"/>
    <mergeCell ref="Q4:S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C40</vt:lpstr>
      <vt:lpstr>'C40'!Área_de_impresión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2022-10-21T19:50:16Z</dcterms:created>
  <dcterms:modified xsi:type="dcterms:W3CDTF">2022-10-21T19:50:55Z</dcterms:modified>
</cp:coreProperties>
</file>