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\BOLETIN 2019\"/>
    </mc:Choice>
  </mc:AlternateContent>
  <xr:revisionPtr revIDLastSave="0" documentId="8_{9E3C9E40-3CEA-426D-9ECD-1947F89AF62F}" xr6:coauthVersionLast="44" xr6:coauthVersionMax="44" xr10:uidLastSave="{00000000-0000-0000-0000-000000000000}"/>
  <bookViews>
    <workbookView xWindow="0" yWindow="600" windowWidth="24000" windowHeight="12900" xr2:uid="{6C274965-69F8-4A40-A8D9-0EA259D8D11F}"/>
  </bookViews>
  <sheets>
    <sheet name="C3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key2" localSheetId="0" hidden="1">#REF!</definedName>
    <definedName name="______________________key2" hidden="1">#REF!</definedName>
    <definedName name="______________________R" localSheetId="0">#REF!</definedName>
    <definedName name="______________________R">#REF!</definedName>
    <definedName name="_____________________key2" localSheetId="0" hidden="1">#REF!</definedName>
    <definedName name="_____________________key2" hidden="1">#REF!</definedName>
    <definedName name="_____________________R" localSheetId="0">#REF!</definedName>
    <definedName name="_____________________R">#REF!</definedName>
    <definedName name="____________________key2" localSheetId="0" hidden="1">#REF!</definedName>
    <definedName name="____________________key2" hidden="1">#REF!</definedName>
    <definedName name="____________________R">#REF!</definedName>
    <definedName name="___________________R">#REF!</definedName>
    <definedName name="__________________key2" hidden="1">#REF!</definedName>
    <definedName name="__________________R">#REF!</definedName>
    <definedName name="_________________R">#REF!</definedName>
    <definedName name="________________key2" hidden="1">#REF!</definedName>
    <definedName name="________________R">#REF!</definedName>
    <definedName name="_______________key2" localSheetId="0" hidden="1">#REF!</definedName>
    <definedName name="_______________key2" hidden="1">#REF!</definedName>
    <definedName name="_______________R">#REF!</definedName>
    <definedName name="______________key2" hidden="1">#REF!</definedName>
    <definedName name="______________R">#REF!</definedName>
    <definedName name="_____________key2" hidden="1">#REF!</definedName>
    <definedName name="_____________R">#REF!</definedName>
    <definedName name="____________key2" hidden="1">#REF!</definedName>
    <definedName name="____________R">#REF!</definedName>
    <definedName name="___________key2" hidden="1">#REF!</definedName>
    <definedName name="___________R">#REF!</definedName>
    <definedName name="__________key2" hidden="1">#REF!</definedName>
    <definedName name="__________R">#REF!</definedName>
    <definedName name="_________key2" hidden="1">#REF!</definedName>
    <definedName name="_________R">#REF!</definedName>
    <definedName name="________key2" hidden="1">#REF!</definedName>
    <definedName name="________R">#REF!</definedName>
    <definedName name="_______key2" hidden="1">#REF!</definedName>
    <definedName name="_______R">#REF!</definedName>
    <definedName name="______key2" hidden="1">#REF!</definedName>
    <definedName name="______R">#REF!</definedName>
    <definedName name="_____key2" hidden="1">#REF!</definedName>
    <definedName name="_____R">#REF!</definedName>
    <definedName name="____key2" hidden="1">#REF!</definedName>
    <definedName name="____R" localSheetId="0">#REF!</definedName>
    <definedName name="____R">#REF!</definedName>
    <definedName name="___key2" hidden="1">#REF!</definedName>
    <definedName name="___R" localSheetId="0">#REF!</definedName>
    <definedName name="___R">#REF!</definedName>
    <definedName name="__key2" localSheetId="0" hidden="1">#REF!</definedName>
    <definedName name="__key2" hidden="1">#REF!</definedName>
    <definedName name="__R" localSheetId="0">#REF!</definedName>
    <definedName name="__R">#REF!</definedName>
    <definedName name="_14" hidden="1">#REF!</definedName>
    <definedName name="_30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" localSheetId="0">#REF!</definedName>
    <definedName name="_R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adolescentes" hidden="1">#REF!</definedName>
    <definedName name="_xlnm.Print_Area" localSheetId="0">'C38'!$B$1:$F$56</definedName>
    <definedName name="_xlnm.Print_Area">#REF!</definedName>
    <definedName name="_xlnm.Database" localSheetId="0">#REF!</definedName>
    <definedName name="_xlnm.Database">#REF!</definedName>
    <definedName name="ccc">[2]Mayo!#REF!</definedName>
    <definedName name="CENTROS" localSheetId="0">#REF!</definedName>
    <definedName name="CENTROS">#REF!</definedName>
    <definedName name="cuadro" hidden="1">#REF!</definedName>
    <definedName name="cuadro25">#REF!</definedName>
    <definedName name="D" localSheetId="0">[3]C39!$A$7:$E$111</definedName>
    <definedName name="D">[4]C39!$A$7:$E$111</definedName>
    <definedName name="D2019." localSheetId="0">#REF!</definedName>
    <definedName name="D2019.">#REF!</definedName>
    <definedName name="Excel_BuiltIn_Print_Area_5">[2]Mayo!#REF!</definedName>
    <definedName name="hijo" localSheetId="0" hidden="1">#REF!</definedName>
    <definedName name="hijo" hidden="1">#REF!</definedName>
    <definedName name="key" localSheetId="0">#REF!</definedName>
    <definedName name="key">#REF!</definedName>
    <definedName name="m" localSheetId="0">[5]C39!$A$7:$E$111</definedName>
    <definedName name="m">[6]C39!$A$7:$E$111</definedName>
    <definedName name="mary" localSheetId="0">#REF!</definedName>
    <definedName name="mary">#REF!</definedName>
    <definedName name="ser" localSheetId="0">#REF!</definedName>
    <definedName name="ser">#REF!</definedName>
    <definedName name="SERVICIO" hidden="1">#REF!</definedName>
    <definedName name="_xlnm.Print_Titles" localSheetId="0">'C38'!$4:$5</definedName>
    <definedName name="yar" localSheetId="0">#REF!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0" i="1" l="1"/>
  <c r="D50" i="1"/>
  <c r="E49" i="1"/>
  <c r="F49" i="1" s="1"/>
  <c r="D49" i="1"/>
  <c r="C49" i="1"/>
  <c r="F47" i="1"/>
  <c r="D47" i="1"/>
  <c r="F46" i="1"/>
  <c r="D46" i="1"/>
  <c r="E45" i="1"/>
  <c r="F45" i="1" s="1"/>
  <c r="D45" i="1"/>
  <c r="C45" i="1"/>
  <c r="F43" i="1"/>
  <c r="D43" i="1"/>
  <c r="F42" i="1"/>
  <c r="D42" i="1"/>
  <c r="E41" i="1"/>
  <c r="F41" i="1" s="1"/>
  <c r="D41" i="1"/>
  <c r="C41" i="1"/>
  <c r="F39" i="1"/>
  <c r="F38" i="1"/>
  <c r="E38" i="1"/>
  <c r="D38" i="1"/>
  <c r="C38" i="1"/>
  <c r="F36" i="1"/>
  <c r="D36" i="1"/>
  <c r="F35" i="1"/>
  <c r="D35" i="1"/>
  <c r="E34" i="1"/>
  <c r="F34" i="1" s="1"/>
  <c r="C34" i="1"/>
  <c r="D34" i="1" s="1"/>
  <c r="F32" i="1"/>
  <c r="D32" i="1"/>
  <c r="F31" i="1"/>
  <c r="E31" i="1"/>
  <c r="C31" i="1"/>
  <c r="D31" i="1" s="1"/>
  <c r="F29" i="1"/>
  <c r="D29" i="1"/>
  <c r="D28" i="1"/>
  <c r="F27" i="1"/>
  <c r="D27" i="1"/>
  <c r="F26" i="1"/>
  <c r="D26" i="1"/>
  <c r="E25" i="1"/>
  <c r="F25" i="1" s="1"/>
  <c r="C25" i="1"/>
  <c r="D25" i="1" s="1"/>
  <c r="F23" i="1"/>
  <c r="D23" i="1"/>
  <c r="F22" i="1"/>
  <c r="D22" i="1"/>
  <c r="E21" i="1"/>
  <c r="F21" i="1" s="1"/>
  <c r="C21" i="1"/>
  <c r="D21" i="1" s="1"/>
  <c r="F19" i="1"/>
  <c r="D19" i="1"/>
  <c r="F18" i="1"/>
  <c r="D18" i="1"/>
  <c r="F17" i="1"/>
  <c r="D17" i="1"/>
  <c r="E16" i="1"/>
  <c r="E6" i="1" s="1"/>
  <c r="F6" i="1" s="1"/>
  <c r="D16" i="1"/>
  <c r="C16" i="1"/>
  <c r="F14" i="1"/>
  <c r="D14" i="1"/>
  <c r="E13" i="1"/>
  <c r="F13" i="1" s="1"/>
  <c r="D13" i="1"/>
  <c r="C13" i="1"/>
  <c r="F11" i="1"/>
  <c r="D11" i="1"/>
  <c r="E10" i="1"/>
  <c r="F10" i="1" s="1"/>
  <c r="C10" i="1"/>
  <c r="D10" i="1" s="1"/>
  <c r="F8" i="1"/>
  <c r="D8" i="1"/>
  <c r="F7" i="1"/>
  <c r="E7" i="1"/>
  <c r="C7" i="1"/>
  <c r="D7" i="1" s="1"/>
  <c r="C6" i="1"/>
  <c r="D6" i="1" s="1"/>
  <c r="F16" i="1" l="1"/>
</calcChain>
</file>

<file path=xl/sharedStrings.xml><?xml version="1.0" encoding="utf-8"?>
<sst xmlns="http://schemas.openxmlformats.org/spreadsheetml/2006/main" count="71" uniqueCount="68">
  <si>
    <t xml:space="preserve">Cuadro 38.  ATENCIÓN DE URGENCIA EN LOS HOSPITALES DEL MINISTERIO DE SALUD, </t>
  </si>
  <si>
    <t>EN LA REPÚBLICA DE PANAMÁ, SEGÚN REGIÓN DE SALUD: AÑOS 2018 - 2019</t>
  </si>
  <si>
    <t>Región de Salud / Hospital</t>
  </si>
  <si>
    <t>Nº</t>
  </si>
  <si>
    <t>Promedio (1)</t>
  </si>
  <si>
    <t>Total</t>
  </si>
  <si>
    <t>Bocas del Toro…......................................................</t>
  </si>
  <si>
    <t>0101010501</t>
  </si>
  <si>
    <t>Hospital de Bocas del Toro….....................................</t>
  </si>
  <si>
    <t>Coclé…........................................................................................</t>
  </si>
  <si>
    <t>0206010401</t>
  </si>
  <si>
    <t>Hospital  Aquilino Tejeira….....................................</t>
  </si>
  <si>
    <t>Chiriquí…...........................................................................</t>
  </si>
  <si>
    <t>0406010401</t>
  </si>
  <si>
    <t xml:space="preserve">      Hospital José Domingo de Obaldía….....................................</t>
  </si>
  <si>
    <t>Darién….....................................................................</t>
  </si>
  <si>
    <t>0501010401</t>
  </si>
  <si>
    <t>Hospital San José ( La Palma)….....................................</t>
  </si>
  <si>
    <t>0502010501</t>
  </si>
  <si>
    <t>Hospital El Real….........................................................</t>
  </si>
  <si>
    <t>0502070501</t>
  </si>
  <si>
    <t>Hospital Manuel A. Nieto (Yaviza)........................................................</t>
  </si>
  <si>
    <t>0502070401</t>
  </si>
  <si>
    <t>Herrera….............................................................................</t>
  </si>
  <si>
    <t>0604010501</t>
  </si>
  <si>
    <t>Hospital Sergio Nuñez….....................................</t>
  </si>
  <si>
    <t>0601010401</t>
  </si>
  <si>
    <t>Hospital Cecilio Castillero….....................................</t>
  </si>
  <si>
    <t>Los Santos…..................................................................</t>
  </si>
  <si>
    <t>0703010401</t>
  </si>
  <si>
    <t>Hospital Anita Moreno….....................................</t>
  </si>
  <si>
    <t>0702010401</t>
  </si>
  <si>
    <t>Hospital Joaquín Pablo Franco…......................</t>
  </si>
  <si>
    <t>0704010501</t>
  </si>
  <si>
    <t>Hospital Luis  H. Moreno (Macaracas) (2)…......</t>
  </si>
  <si>
    <t>..</t>
  </si>
  <si>
    <t>0707010501</t>
  </si>
  <si>
    <t>Hospital Rural deTonosi…....................................</t>
  </si>
  <si>
    <t>Panamá Oeste…......................................................</t>
  </si>
  <si>
    <t>0807160401</t>
  </si>
  <si>
    <t>Hospital Nicolás A. Solano….....................................</t>
  </si>
  <si>
    <t>Metropolitana…......................................................</t>
  </si>
  <si>
    <t>Hospital Santo Tomás….....................................</t>
  </si>
  <si>
    <t>Hospital del Niño…...............................................</t>
  </si>
  <si>
    <t>San Miguelito, Las Cumbres y Chilibre…......................................................</t>
  </si>
  <si>
    <t>0810050401</t>
  </si>
  <si>
    <t>Hospital San Miguel Arcangel  (3)….....................................</t>
  </si>
  <si>
    <t>Veraguas…......................................................…......................................................</t>
  </si>
  <si>
    <t>0901050401</t>
  </si>
  <si>
    <t>Hospital Luis  Fabrega….....................................</t>
  </si>
  <si>
    <t>0903010401</t>
  </si>
  <si>
    <t>Hospital Francisco Javier….....................................</t>
  </si>
  <si>
    <t>0903010501</t>
  </si>
  <si>
    <t>Comarca Kuna Yala…......................................................…......................................................</t>
  </si>
  <si>
    <t>1001020401</t>
  </si>
  <si>
    <t>Hospital Marvel Iglesia ( Ailigandí)….....................................</t>
  </si>
  <si>
    <t>1001040401</t>
  </si>
  <si>
    <t>Hospital Inabaguinya (Mulatupu)….....................................</t>
  </si>
  <si>
    <t>1001040501</t>
  </si>
  <si>
    <t>Comarca Ngnobe Buglé…......................................................…......................................................</t>
  </si>
  <si>
    <t>0411040501</t>
  </si>
  <si>
    <t>Hospital General del Oriente Chiricano….....................................</t>
  </si>
  <si>
    <t>NOTA: Los datos corresponden a Instalaciones del Ministerio de Salud.</t>
  </si>
  <si>
    <t>(1) Calculado en base a los 365 dias del año.</t>
  </si>
  <si>
    <t>(2) En el año 2019 el Hospital Luis H. Moreno reporto cons. de urgencias como Minsa Capsi de Macaracas.</t>
  </si>
  <si>
    <t>(3) El Hospital San Miguel Arcangel estuvo cerrado todo el año 2018.</t>
  </si>
  <si>
    <t>Fuente Documental: Informes enviados por las Regiones de Salud. MINSA y Hospitales Nacionales.</t>
  </si>
  <si>
    <t>Fuente Institucional:  Ministerio de Salud, Dirección Nacional de Planificación, Departamento de Registros y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</si>
</sst>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ms Rmn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7" fillId="0" borderId="0"/>
  </cellStyleXfs>
  <cellXfs count="5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1" xfId="1" applyFont="1" applyBorder="1"/>
    <xf numFmtId="164" fontId="2" fillId="2" borderId="2" xfId="2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164" fontId="2" fillId="2" borderId="0" xfId="2" applyNumberFormat="1" applyFont="1" applyFill="1" applyAlignment="1">
      <alignment horizontal="center" vertical="center"/>
    </xf>
    <xf numFmtId="3" fontId="2" fillId="2" borderId="5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3" borderId="0" xfId="3" applyFont="1" applyFill="1" applyAlignment="1">
      <alignment vertical="center" wrapText="1"/>
    </xf>
    <xf numFmtId="0" fontId="2" fillId="0" borderId="7" xfId="1" applyFont="1" applyBorder="1" applyAlignment="1">
      <alignment horizontal="center" vertical="center"/>
    </xf>
    <xf numFmtId="3" fontId="2" fillId="0" borderId="8" xfId="1" applyNumberFormat="1" applyFont="1" applyBorder="1" applyAlignment="1">
      <alignment vertical="center"/>
    </xf>
    <xf numFmtId="165" fontId="2" fillId="0" borderId="9" xfId="1" applyNumberFormat="1" applyFont="1" applyBorder="1" applyAlignment="1">
      <alignment vertical="center"/>
    </xf>
    <xf numFmtId="0" fontId="3" fillId="0" borderId="0" xfId="3" applyFont="1" applyAlignment="1">
      <alignment vertical="center"/>
    </xf>
    <xf numFmtId="0" fontId="2" fillId="0" borderId="10" xfId="1" applyFont="1" applyBorder="1" applyAlignment="1">
      <alignment vertical="center"/>
    </xf>
    <xf numFmtId="3" fontId="2" fillId="0" borderId="11" xfId="1" applyNumberFormat="1" applyFont="1" applyBorder="1" applyAlignment="1">
      <alignment vertical="center"/>
    </xf>
    <xf numFmtId="165" fontId="2" fillId="0" borderId="12" xfId="1" applyNumberFormat="1" applyFont="1" applyBorder="1" applyAlignment="1">
      <alignment vertical="center"/>
    </xf>
    <xf numFmtId="165" fontId="2" fillId="0" borderId="0" xfId="1" applyNumberFormat="1" applyFont="1" applyAlignment="1">
      <alignment horizontal="right"/>
    </xf>
    <xf numFmtId="1" fontId="5" fillId="0" borderId="0" xfId="0" applyNumberFormat="1" applyFont="1"/>
    <xf numFmtId="0" fontId="3" fillId="0" borderId="10" xfId="1" applyFont="1" applyBorder="1" applyAlignment="1">
      <alignment horizontal="left" vertical="center" indent="2"/>
    </xf>
    <xf numFmtId="3" fontId="3" fillId="0" borderId="11" xfId="1" applyNumberFormat="1" applyFont="1" applyBorder="1" applyAlignment="1">
      <alignment vertical="center"/>
    </xf>
    <xf numFmtId="165" fontId="3" fillId="0" borderId="12" xfId="1" applyNumberFormat="1" applyFont="1" applyBorder="1" applyAlignment="1">
      <alignment vertical="center"/>
    </xf>
    <xf numFmtId="0" fontId="3" fillId="0" borderId="10" xfId="1" applyFont="1" applyBorder="1" applyAlignment="1">
      <alignment horizontal="left" indent="2"/>
    </xf>
    <xf numFmtId="3" fontId="3" fillId="0" borderId="11" xfId="1" applyNumberFormat="1" applyFont="1" applyBorder="1"/>
    <xf numFmtId="165" fontId="2" fillId="0" borderId="12" xfId="1" applyNumberFormat="1" applyFont="1" applyBorder="1"/>
    <xf numFmtId="0" fontId="2" fillId="0" borderId="10" xfId="1" applyFont="1" applyBorder="1" applyAlignment="1">
      <alignment horizontal="left" vertical="center"/>
    </xf>
    <xf numFmtId="1" fontId="5" fillId="0" borderId="0" xfId="0" applyNumberFormat="1" applyFont="1" applyAlignment="1">
      <alignment vertical="center"/>
    </xf>
    <xf numFmtId="0" fontId="3" fillId="0" borderId="10" xfId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1" fontId="5" fillId="0" borderId="0" xfId="0" applyNumberFormat="1" applyFont="1" applyAlignment="1">
      <alignment horizontal="left" vertical="center" indent="2"/>
    </xf>
    <xf numFmtId="165" fontId="3" fillId="0" borderId="12" xfId="1" applyNumberFormat="1" applyFont="1" applyBorder="1" applyAlignment="1">
      <alignment horizontal="right" vertical="center"/>
    </xf>
    <xf numFmtId="0" fontId="3" fillId="0" borderId="0" xfId="1" applyFont="1" applyAlignment="1">
      <alignment horizontal="left" vertical="center" indent="2"/>
    </xf>
    <xf numFmtId="3" fontId="3" fillId="0" borderId="11" xfId="1" applyNumberFormat="1" applyFont="1" applyBorder="1" applyAlignment="1">
      <alignment horizontal="right" vertical="center"/>
    </xf>
    <xf numFmtId="0" fontId="6" fillId="0" borderId="10" xfId="1" applyFont="1" applyBorder="1" applyAlignment="1">
      <alignment horizontal="left" indent="1"/>
    </xf>
    <xf numFmtId="0" fontId="6" fillId="0" borderId="10" xfId="1" applyFont="1" applyBorder="1" applyAlignment="1">
      <alignment horizontal="left" indent="2"/>
    </xf>
    <xf numFmtId="3" fontId="2" fillId="0" borderId="11" xfId="1" applyNumberFormat="1" applyFont="1" applyBorder="1"/>
    <xf numFmtId="165" fontId="3" fillId="0" borderId="12" xfId="1" applyNumberFormat="1" applyFont="1" applyBorder="1"/>
    <xf numFmtId="0" fontId="3" fillId="0" borderId="13" xfId="1" applyFont="1" applyBorder="1" applyAlignment="1">
      <alignment horizontal="left" vertical="center" indent="2"/>
    </xf>
    <xf numFmtId="3" fontId="3" fillId="0" borderId="14" xfId="1" applyNumberFormat="1" applyFont="1" applyBorder="1" applyAlignment="1">
      <alignment vertical="center"/>
    </xf>
    <xf numFmtId="165" fontId="3" fillId="0" borderId="15" xfId="1" applyNumberFormat="1" applyFont="1" applyBorder="1" applyAlignment="1">
      <alignment vertical="center"/>
    </xf>
    <xf numFmtId="3" fontId="3" fillId="0" borderId="0" xfId="4" applyNumberFormat="1" applyFont="1" applyAlignment="1">
      <alignment horizontal="left"/>
    </xf>
    <xf numFmtId="3" fontId="3" fillId="0" borderId="0" xfId="1" applyNumberFormat="1" applyFont="1" applyAlignment="1">
      <alignment vertical="center"/>
    </xf>
    <xf numFmtId="165" fontId="3" fillId="0" borderId="0" xfId="1" applyNumberFormat="1" applyFont="1" applyAlignment="1">
      <alignment vertical="center"/>
    </xf>
    <xf numFmtId="164" fontId="3" fillId="0" borderId="0" xfId="5" quotePrefix="1" applyNumberFormat="1" applyFont="1" applyAlignment="1">
      <alignment horizontal="left" wrapText="1"/>
    </xf>
    <xf numFmtId="0" fontId="2" fillId="0" borderId="0" xfId="6" quotePrefix="1" applyFont="1" applyAlignment="1">
      <alignment horizontal="left"/>
    </xf>
    <xf numFmtId="0" fontId="6" fillId="0" borderId="0" xfId="1" applyFont="1"/>
    <xf numFmtId="3" fontId="3" fillId="0" borderId="0" xfId="1" applyNumberFormat="1" applyFont="1"/>
    <xf numFmtId="0" fontId="3" fillId="0" borderId="0" xfId="7" applyFont="1" applyAlignment="1">
      <alignment horizontal="justify"/>
    </xf>
  </cellXfs>
  <cellStyles count="8">
    <cellStyle name="Normal" xfId="0" builtinId="0"/>
    <cellStyle name="Normal 2 2" xfId="7" xr:uid="{A6E12542-D11A-4C20-A65A-C6AB69A16714}"/>
    <cellStyle name="Normal_CUADRO 32 ANUARIO 2004 7" xfId="4" xr:uid="{A7F2E536-5277-4A17-BDAE-505CC700B17D}"/>
    <cellStyle name="Normal_CUADRO_16 2003" xfId="6" xr:uid="{807A25B5-EEE5-4295-8A86-F59AC4018443}"/>
    <cellStyle name="Normal_CUADRO_50 2003" xfId="1" xr:uid="{DC686B34-C1D3-4B27-B4D7-61AEFD7C7ACE}"/>
    <cellStyle name="Normal_CUADRO_52 2003" xfId="2" xr:uid="{97736F60-BFDC-429F-B125-D40C2799E523}"/>
    <cellStyle name="Normal_CUADRO_54 2003" xfId="3" xr:uid="{12696A45-DF7E-4A18-A2F7-3BEC6E7D0D04}"/>
    <cellStyle name="Normal_INGRESO A PRENATAL EN ADOLSCENTE" xfId="5" xr:uid="{CDB5C05E-C64E-4C0B-95D5-BABFDB980B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N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0B89DA\CUADRO_42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0.26.22\Estadistica\Documents%20and%20Settings\usuario\Mis%20documentos\Anuario%202006\ANUARIO%202006\Documents%20and%20Settings\gmcleary\Mis%20documentos\ANUARIOS\anuario%202004\archivos%20del%20normativo\salud%20bucal\SALUD%20BUCAL\CUADRO_42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s\Documents%20and%20Settings\gmcleary\Mis%20documentos\ANUARIOS\anuario%202004\archivos%20del%20normativo\salud%20bucal\SALUD%20BUCAL\CUADRO_42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raportada"/>
      <sheetName val="Colaboradores"/>
      <sheetName val="Introducción"/>
      <sheetName val="INDICE"/>
      <sheetName val="Signos Convencionales"/>
      <sheetName val="C01 "/>
      <sheetName val="CO2"/>
      <sheetName val="C03"/>
      <sheetName val="C04"/>
      <sheetName val="C05"/>
      <sheetName val="C06"/>
      <sheetName val="C07"/>
      <sheetName val="C08 "/>
      <sheetName val="C09"/>
      <sheetName val="C10"/>
      <sheetName val="C11"/>
      <sheetName val="C12"/>
      <sheetName val="C13"/>
      <sheetName val="C14"/>
      <sheetName val="C15"/>
      <sheetName val="C-16"/>
      <sheetName val="C-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ED4CF-533C-45A4-970C-AFD0C8EE29E1}">
  <dimension ref="A1:I63"/>
  <sheetViews>
    <sheetView tabSelected="1" view="pageBreakPreview" topLeftCell="B1" zoomScaleNormal="100" zoomScaleSheetLayoutView="100" workbookViewId="0">
      <selection activeCell="F11" sqref="F11"/>
    </sheetView>
  </sheetViews>
  <sheetFormatPr baseColWidth="10" defaultColWidth="11.42578125" defaultRowHeight="15.75" x14ac:dyDescent="0.25"/>
  <cols>
    <col min="1" max="1" width="0" style="3" hidden="1" customWidth="1"/>
    <col min="2" max="2" width="43.5703125" style="3" customWidth="1"/>
    <col min="3" max="3" width="12.7109375" style="3" customWidth="1"/>
    <col min="4" max="4" width="14.5703125" style="3" customWidth="1"/>
    <col min="5" max="5" width="12.7109375" style="3" customWidth="1"/>
    <col min="6" max="6" width="13.7109375" style="3" customWidth="1"/>
    <col min="7" max="16384" width="11.42578125" style="3"/>
  </cols>
  <sheetData>
    <row r="1" spans="1:9" s="1" customFormat="1" x14ac:dyDescent="0.25">
      <c r="B1" s="2" t="s">
        <v>0</v>
      </c>
      <c r="C1" s="2"/>
      <c r="D1" s="2"/>
      <c r="E1" s="2"/>
      <c r="F1" s="2"/>
    </row>
    <row r="2" spans="1:9" s="1" customFormat="1" x14ac:dyDescent="0.25">
      <c r="B2" s="2" t="s">
        <v>1</v>
      </c>
      <c r="C2" s="2"/>
      <c r="D2" s="2"/>
      <c r="E2" s="2"/>
      <c r="F2" s="2"/>
    </row>
    <row r="3" spans="1:9" ht="16.5" thickBot="1" x14ac:dyDescent="0.3">
      <c r="B3" s="1"/>
      <c r="C3" s="4"/>
      <c r="D3" s="4"/>
      <c r="E3" s="4"/>
      <c r="F3" s="4"/>
    </row>
    <row r="4" spans="1:9" ht="30.75" customHeight="1" thickTop="1" x14ac:dyDescent="0.25">
      <c r="B4" s="5" t="s">
        <v>2</v>
      </c>
      <c r="C4" s="6">
        <v>2018</v>
      </c>
      <c r="D4" s="7"/>
      <c r="E4" s="6">
        <v>2019</v>
      </c>
      <c r="F4" s="7"/>
    </row>
    <row r="5" spans="1:9" ht="30.75" customHeight="1" thickBot="1" x14ac:dyDescent="0.3">
      <c r="B5" s="8"/>
      <c r="C5" s="9" t="s">
        <v>3</v>
      </c>
      <c r="D5" s="10" t="s">
        <v>4</v>
      </c>
      <c r="E5" s="9" t="s">
        <v>3</v>
      </c>
      <c r="F5" s="10" t="s">
        <v>4</v>
      </c>
      <c r="G5" s="11"/>
    </row>
    <row r="6" spans="1:9" ht="22.9" customHeight="1" x14ac:dyDescent="0.25">
      <c r="B6" s="12" t="s">
        <v>5</v>
      </c>
      <c r="C6" s="13">
        <f>SUM(C7,C10,C13,C16,C21,C25,C31,C34,C38,C41,C45,C49)</f>
        <v>684314</v>
      </c>
      <c r="D6" s="14">
        <f>+C6/365</f>
        <v>1874.8328767123287</v>
      </c>
      <c r="E6" s="13">
        <f>SUM(E7,E10,E13,E16,E21,E25,E31,E34,E38,E41,E45,E49)</f>
        <v>717121</v>
      </c>
      <c r="F6" s="14">
        <f>+E6/365</f>
        <v>1964.7150684931507</v>
      </c>
      <c r="G6" s="15"/>
    </row>
    <row r="7" spans="1:9" ht="18.75" customHeight="1" x14ac:dyDescent="0.25">
      <c r="B7" s="16" t="s">
        <v>6</v>
      </c>
      <c r="C7" s="17">
        <f>SUM(C8)</f>
        <v>3933</v>
      </c>
      <c r="D7" s="18">
        <f>+C7/365</f>
        <v>10.775342465753425</v>
      </c>
      <c r="E7" s="17">
        <f>SUM(E8)</f>
        <v>8285</v>
      </c>
      <c r="F7" s="19">
        <f>+E7/365</f>
        <v>22.698630136986303</v>
      </c>
      <c r="I7" s="15"/>
    </row>
    <row r="8" spans="1:9" ht="18.75" customHeight="1" x14ac:dyDescent="0.25">
      <c r="A8" s="20" t="s">
        <v>7</v>
      </c>
      <c r="B8" s="21" t="s">
        <v>8</v>
      </c>
      <c r="C8" s="22">
        <v>3933</v>
      </c>
      <c r="D8" s="23">
        <f>+C8/365</f>
        <v>10.775342465753425</v>
      </c>
      <c r="E8" s="22">
        <v>8285</v>
      </c>
      <c r="F8" s="23">
        <f>+E8/365</f>
        <v>22.698630136986303</v>
      </c>
    </row>
    <row r="9" spans="1:9" ht="7.5" customHeight="1" x14ac:dyDescent="0.25">
      <c r="B9" s="24"/>
      <c r="C9" s="25"/>
      <c r="D9" s="26"/>
      <c r="E9" s="25"/>
      <c r="F9" s="26"/>
    </row>
    <row r="10" spans="1:9" ht="18.75" customHeight="1" x14ac:dyDescent="0.25">
      <c r="B10" s="16" t="s">
        <v>9</v>
      </c>
      <c r="C10" s="17">
        <f>SUM(C11)</f>
        <v>61216</v>
      </c>
      <c r="D10" s="18">
        <f>+C10/365</f>
        <v>167.71506849315068</v>
      </c>
      <c r="E10" s="17">
        <f>SUM(E11)</f>
        <v>62425</v>
      </c>
      <c r="F10" s="18">
        <f>+E10/365</f>
        <v>171.02739726027397</v>
      </c>
      <c r="I10" s="15"/>
    </row>
    <row r="11" spans="1:9" ht="18.75" customHeight="1" x14ac:dyDescent="0.25">
      <c r="A11" s="20" t="s">
        <v>10</v>
      </c>
      <c r="B11" s="21" t="s">
        <v>11</v>
      </c>
      <c r="C11" s="22">
        <v>61216</v>
      </c>
      <c r="D11" s="23">
        <f>+C11/365</f>
        <v>167.71506849315068</v>
      </c>
      <c r="E11" s="22">
        <v>62425</v>
      </c>
      <c r="F11" s="23">
        <f>+E11/365</f>
        <v>171.02739726027397</v>
      </c>
      <c r="I11" s="15"/>
    </row>
    <row r="12" spans="1:9" ht="7.5" customHeight="1" x14ac:dyDescent="0.25">
      <c r="B12" s="24"/>
      <c r="C12" s="25"/>
      <c r="D12" s="26"/>
      <c r="E12" s="25"/>
      <c r="F12" s="26"/>
    </row>
    <row r="13" spans="1:9" ht="18.75" customHeight="1" x14ac:dyDescent="0.25">
      <c r="B13" s="27" t="s">
        <v>12</v>
      </c>
      <c r="C13" s="17">
        <f>SUM(C14)</f>
        <v>86966</v>
      </c>
      <c r="D13" s="18">
        <f>SUM(D14)</f>
        <v>238.26301369863015</v>
      </c>
      <c r="E13" s="17">
        <f>SUM(E14)</f>
        <v>81015</v>
      </c>
      <c r="F13" s="18">
        <f>+E13/365</f>
        <v>221.95890410958904</v>
      </c>
    </row>
    <row r="14" spans="1:9" s="30" customFormat="1" ht="18.75" customHeight="1" x14ac:dyDescent="0.25">
      <c r="A14" s="28" t="s">
        <v>13</v>
      </c>
      <c r="B14" s="29" t="s">
        <v>14</v>
      </c>
      <c r="C14" s="22">
        <v>86966</v>
      </c>
      <c r="D14" s="23">
        <f>+C14/365</f>
        <v>238.26301369863015</v>
      </c>
      <c r="E14" s="22">
        <v>81015</v>
      </c>
      <c r="F14" s="23">
        <f>+E14/365</f>
        <v>221.95890410958904</v>
      </c>
    </row>
    <row r="15" spans="1:9" ht="7.5" customHeight="1" x14ac:dyDescent="0.25">
      <c r="B15" s="24"/>
      <c r="C15" s="25"/>
      <c r="D15" s="26"/>
      <c r="E15" s="25"/>
      <c r="F15" s="26"/>
    </row>
    <row r="16" spans="1:9" s="30" customFormat="1" ht="18.75" customHeight="1" x14ac:dyDescent="0.25">
      <c r="B16" s="27" t="s">
        <v>15</v>
      </c>
      <c r="C16" s="17">
        <f>SUM(C17:C19)</f>
        <v>7150</v>
      </c>
      <c r="D16" s="18">
        <f>+C16/365</f>
        <v>19.589041095890412</v>
      </c>
      <c r="E16" s="17">
        <f>SUM(E17:E19)</f>
        <v>6982</v>
      </c>
      <c r="F16" s="18">
        <f>+E16/365</f>
        <v>19.12876712328767</v>
      </c>
      <c r="H16" s="3"/>
      <c r="I16" s="15"/>
    </row>
    <row r="17" spans="1:9" ht="18.75" customHeight="1" x14ac:dyDescent="0.25">
      <c r="A17" s="20" t="s">
        <v>16</v>
      </c>
      <c r="B17" s="21" t="s">
        <v>17</v>
      </c>
      <c r="C17" s="22">
        <v>3765</v>
      </c>
      <c r="D17" s="23">
        <f>+C17/365</f>
        <v>10.315068493150685</v>
      </c>
      <c r="E17" s="22">
        <v>2957</v>
      </c>
      <c r="F17" s="23">
        <f>+E17/365</f>
        <v>8.1013698630136979</v>
      </c>
    </row>
    <row r="18" spans="1:9" ht="18.75" customHeight="1" x14ac:dyDescent="0.25">
      <c r="A18" s="20" t="s">
        <v>18</v>
      </c>
      <c r="B18" s="21" t="s">
        <v>19</v>
      </c>
      <c r="C18" s="22">
        <v>1742</v>
      </c>
      <c r="D18" s="23">
        <f>+C18/365</f>
        <v>4.7726027397260271</v>
      </c>
      <c r="E18" s="22">
        <v>1813</v>
      </c>
      <c r="F18" s="23">
        <f>+E18/365</f>
        <v>4.9671232876712326</v>
      </c>
    </row>
    <row r="19" spans="1:9" s="33" customFormat="1" ht="18.75" customHeight="1" x14ac:dyDescent="0.25">
      <c r="A19" s="31" t="s">
        <v>20</v>
      </c>
      <c r="B19" s="21" t="s">
        <v>21</v>
      </c>
      <c r="C19" s="22">
        <v>1643</v>
      </c>
      <c r="D19" s="32">
        <f>+C19/365</f>
        <v>4.5013698630136982</v>
      </c>
      <c r="E19" s="22">
        <v>2212</v>
      </c>
      <c r="F19" s="32">
        <f>+E19/365</f>
        <v>6.0602739726027401</v>
      </c>
    </row>
    <row r="20" spans="1:9" ht="7.5" customHeight="1" x14ac:dyDescent="0.25">
      <c r="A20" s="20" t="s">
        <v>22</v>
      </c>
      <c r="B20" s="24"/>
      <c r="C20" s="25"/>
      <c r="D20" s="26"/>
      <c r="E20" s="25"/>
      <c r="F20" s="26"/>
      <c r="I20" s="15"/>
    </row>
    <row r="21" spans="1:9" ht="18.75" customHeight="1" x14ac:dyDescent="0.25">
      <c r="B21" s="27" t="s">
        <v>23</v>
      </c>
      <c r="C21" s="17">
        <f>SUM(C22:C23)</f>
        <v>86246</v>
      </c>
      <c r="D21" s="18">
        <f>+C21/365</f>
        <v>236.29041095890412</v>
      </c>
      <c r="E21" s="17">
        <f>SUM(E22:E23)</f>
        <v>74884</v>
      </c>
      <c r="F21" s="18">
        <f>+E21/365</f>
        <v>205.16164383561645</v>
      </c>
    </row>
    <row r="22" spans="1:9" ht="18.75" customHeight="1" x14ac:dyDescent="0.25">
      <c r="A22" s="20" t="s">
        <v>24</v>
      </c>
      <c r="B22" s="21" t="s">
        <v>25</v>
      </c>
      <c r="C22" s="22">
        <v>25521</v>
      </c>
      <c r="D22" s="23">
        <f>+C22/365</f>
        <v>69.920547945205485</v>
      </c>
      <c r="E22" s="22">
        <v>22544</v>
      </c>
      <c r="F22" s="23">
        <f>+E22/365</f>
        <v>61.764383561643832</v>
      </c>
    </row>
    <row r="23" spans="1:9" ht="18.75" customHeight="1" x14ac:dyDescent="0.25">
      <c r="A23" s="20" t="s">
        <v>26</v>
      </c>
      <c r="B23" s="21" t="s">
        <v>27</v>
      </c>
      <c r="C23" s="34">
        <v>60725</v>
      </c>
      <c r="D23" s="23">
        <f>+C23/365</f>
        <v>166.36986301369862</v>
      </c>
      <c r="E23" s="34">
        <v>52340</v>
      </c>
      <c r="F23" s="23">
        <f>+E23/365</f>
        <v>143.39726027397259</v>
      </c>
    </row>
    <row r="24" spans="1:9" ht="7.5" customHeight="1" x14ac:dyDescent="0.25">
      <c r="B24" s="35"/>
      <c r="C24" s="25"/>
      <c r="D24" s="26"/>
      <c r="E24" s="25"/>
      <c r="F24" s="26"/>
    </row>
    <row r="25" spans="1:9" s="30" customFormat="1" ht="18.75" customHeight="1" x14ac:dyDescent="0.25">
      <c r="B25" s="27" t="s">
        <v>28</v>
      </c>
      <c r="C25" s="17">
        <f>SUM(C26:C29)</f>
        <v>108366</v>
      </c>
      <c r="D25" s="18">
        <f>+C25/365</f>
        <v>296.89315068493153</v>
      </c>
      <c r="E25" s="17">
        <f>SUM(E26:E29)</f>
        <v>89355</v>
      </c>
      <c r="F25" s="18">
        <f>+E25/365</f>
        <v>244.8082191780822</v>
      </c>
      <c r="H25" s="3"/>
    </row>
    <row r="26" spans="1:9" s="33" customFormat="1" ht="18.75" customHeight="1" x14ac:dyDescent="0.25">
      <c r="A26" s="31" t="s">
        <v>29</v>
      </c>
      <c r="B26" s="21" t="s">
        <v>30</v>
      </c>
      <c r="C26" s="22">
        <v>24444</v>
      </c>
      <c r="D26" s="23">
        <f>+C26/365</f>
        <v>66.969863013698628</v>
      </c>
      <c r="E26" s="22">
        <v>22098</v>
      </c>
      <c r="F26" s="23">
        <f>+E26/365</f>
        <v>60.542465753424658</v>
      </c>
    </row>
    <row r="27" spans="1:9" s="33" customFormat="1" ht="18.75" customHeight="1" x14ac:dyDescent="0.25">
      <c r="A27" s="31" t="s">
        <v>31</v>
      </c>
      <c r="B27" s="21" t="s">
        <v>32</v>
      </c>
      <c r="C27" s="22">
        <v>55587</v>
      </c>
      <c r="D27" s="23">
        <f>+C27/365</f>
        <v>152.2931506849315</v>
      </c>
      <c r="E27" s="22">
        <v>57358</v>
      </c>
      <c r="F27" s="23">
        <f>+E27/365</f>
        <v>157.14520547945204</v>
      </c>
      <c r="H27" s="3"/>
    </row>
    <row r="28" spans="1:9" s="33" customFormat="1" ht="18.75" customHeight="1" x14ac:dyDescent="0.25">
      <c r="A28" s="31" t="s">
        <v>33</v>
      </c>
      <c r="B28" s="21" t="s">
        <v>34</v>
      </c>
      <c r="C28" s="22">
        <v>18888</v>
      </c>
      <c r="D28" s="23">
        <f>+C28/365</f>
        <v>51.747945205479454</v>
      </c>
      <c r="E28" s="34" t="s">
        <v>35</v>
      </c>
      <c r="F28" s="32" t="s">
        <v>35</v>
      </c>
      <c r="H28" s="3"/>
    </row>
    <row r="29" spans="1:9" s="33" customFormat="1" ht="18.75" customHeight="1" x14ac:dyDescent="0.25">
      <c r="A29" s="31" t="s">
        <v>36</v>
      </c>
      <c r="B29" s="21" t="s">
        <v>37</v>
      </c>
      <c r="C29" s="22">
        <v>9447</v>
      </c>
      <c r="D29" s="23">
        <f>+C29/365</f>
        <v>25.882191780821916</v>
      </c>
      <c r="E29" s="22">
        <v>9899</v>
      </c>
      <c r="F29" s="23">
        <f>+E29/365</f>
        <v>27.12054794520548</v>
      </c>
    </row>
    <row r="30" spans="1:9" ht="7.5" customHeight="1" x14ac:dyDescent="0.25">
      <c r="B30" s="36"/>
      <c r="C30" s="25"/>
      <c r="D30" s="26"/>
      <c r="E30" s="25"/>
      <c r="F30" s="26"/>
    </row>
    <row r="31" spans="1:9" s="30" customFormat="1" ht="18.75" customHeight="1" x14ac:dyDescent="0.25">
      <c r="B31" s="27" t="s">
        <v>38</v>
      </c>
      <c r="C31" s="17">
        <f>SUM(C32)</f>
        <v>68667</v>
      </c>
      <c r="D31" s="18">
        <f>+C31/365</f>
        <v>188.12876712328767</v>
      </c>
      <c r="E31" s="17">
        <f>SUM(E32)</f>
        <v>74626</v>
      </c>
      <c r="F31" s="18">
        <f>+E31/365</f>
        <v>204.45479452054795</v>
      </c>
    </row>
    <row r="32" spans="1:9" ht="18.75" customHeight="1" x14ac:dyDescent="0.25">
      <c r="A32" s="20" t="s">
        <v>39</v>
      </c>
      <c r="B32" s="21" t="s">
        <v>40</v>
      </c>
      <c r="C32" s="25">
        <v>68667</v>
      </c>
      <c r="D32" s="23">
        <f>+C32/365</f>
        <v>188.12876712328767</v>
      </c>
      <c r="E32" s="25">
        <v>74626</v>
      </c>
      <c r="F32" s="23">
        <f>+E32/365</f>
        <v>204.45479452054795</v>
      </c>
    </row>
    <row r="33" spans="1:8" ht="7.5" customHeight="1" x14ac:dyDescent="0.25">
      <c r="B33" s="24"/>
      <c r="C33" s="25"/>
      <c r="D33" s="26"/>
      <c r="E33" s="25"/>
      <c r="F33" s="26"/>
    </row>
    <row r="34" spans="1:8" s="30" customFormat="1" ht="18.75" customHeight="1" x14ac:dyDescent="0.25">
      <c r="B34" s="16" t="s">
        <v>41</v>
      </c>
      <c r="C34" s="17">
        <f>SUM(C35:C36)</f>
        <v>189818</v>
      </c>
      <c r="D34" s="18">
        <f>+C34/365</f>
        <v>520.04931506849312</v>
      </c>
      <c r="E34" s="17">
        <f>SUM(E35:E36)</f>
        <v>171052</v>
      </c>
      <c r="F34" s="18">
        <f>+E34/365</f>
        <v>468.63561643835618</v>
      </c>
      <c r="H34" s="3"/>
    </row>
    <row r="35" spans="1:8" ht="18.75" customHeight="1" x14ac:dyDescent="0.25">
      <c r="B35" s="21" t="s">
        <v>42</v>
      </c>
      <c r="C35" s="22">
        <v>95766</v>
      </c>
      <c r="D35" s="23">
        <f>+C35/365</f>
        <v>262.37260273972601</v>
      </c>
      <c r="E35" s="22">
        <v>78522</v>
      </c>
      <c r="F35" s="23">
        <f>+E35/365</f>
        <v>215.12876712328767</v>
      </c>
    </row>
    <row r="36" spans="1:8" ht="18.75" customHeight="1" x14ac:dyDescent="0.25">
      <c r="B36" s="21" t="s">
        <v>43</v>
      </c>
      <c r="C36" s="22">
        <v>94052</v>
      </c>
      <c r="D36" s="23">
        <f>+C36/365</f>
        <v>257.67671232876711</v>
      </c>
      <c r="E36" s="22">
        <v>92530</v>
      </c>
      <c r="F36" s="23">
        <f>+E36/365</f>
        <v>253.50684931506851</v>
      </c>
    </row>
    <row r="37" spans="1:8" ht="7.5" customHeight="1" x14ac:dyDescent="0.25">
      <c r="B37" s="24"/>
      <c r="C37" s="25"/>
      <c r="D37" s="26"/>
      <c r="E37" s="25"/>
      <c r="F37" s="26"/>
    </row>
    <row r="38" spans="1:8" ht="18.75" customHeight="1" x14ac:dyDescent="0.25">
      <c r="B38" s="27" t="s">
        <v>44</v>
      </c>
      <c r="C38" s="37">
        <f>SUM(C39)</f>
        <v>0</v>
      </c>
      <c r="D38" s="18">
        <f>SUM(D39)</f>
        <v>0</v>
      </c>
      <c r="E38" s="17">
        <f>SUM(E39)</f>
        <v>81299</v>
      </c>
      <c r="F38" s="18">
        <f>SUM(F39)</f>
        <v>222.73698630136985</v>
      </c>
      <c r="H38" s="30"/>
    </row>
    <row r="39" spans="1:8" ht="18.75" customHeight="1" x14ac:dyDescent="0.25">
      <c r="A39" s="20" t="s">
        <v>45</v>
      </c>
      <c r="B39" s="21" t="s">
        <v>46</v>
      </c>
      <c r="C39" s="34">
        <v>0</v>
      </c>
      <c r="D39" s="23">
        <v>0</v>
      </c>
      <c r="E39" s="34">
        <v>81299</v>
      </c>
      <c r="F39" s="23">
        <f>+E39/365</f>
        <v>222.73698630136985</v>
      </c>
    </row>
    <row r="40" spans="1:8" ht="7.5" customHeight="1" x14ac:dyDescent="0.25">
      <c r="B40" s="24"/>
      <c r="C40" s="25"/>
      <c r="D40" s="26"/>
      <c r="E40" s="25"/>
      <c r="F40" s="26"/>
    </row>
    <row r="41" spans="1:8" ht="18.75" customHeight="1" x14ac:dyDescent="0.25">
      <c r="B41" s="27" t="s">
        <v>47</v>
      </c>
      <c r="C41" s="17">
        <f>SUM(C42:C43)</f>
        <v>49879</v>
      </c>
      <c r="D41" s="18">
        <f>+C41/365</f>
        <v>136.65479452054794</v>
      </c>
      <c r="E41" s="17">
        <f>SUM(E42:E43)</f>
        <v>44849</v>
      </c>
      <c r="F41" s="18">
        <f>+E41/365</f>
        <v>122.87397260273973</v>
      </c>
      <c r="H41" s="33"/>
    </row>
    <row r="42" spans="1:8" ht="18.75" customHeight="1" x14ac:dyDescent="0.25">
      <c r="A42" s="20" t="s">
        <v>48</v>
      </c>
      <c r="B42" s="21" t="s">
        <v>49</v>
      </c>
      <c r="C42" s="22">
        <v>42173</v>
      </c>
      <c r="D42" s="23">
        <f>+C42/365</f>
        <v>115.54246575342465</v>
      </c>
      <c r="E42" s="22">
        <v>35269</v>
      </c>
      <c r="F42" s="23">
        <f>+E42/365</f>
        <v>96.627397260273966</v>
      </c>
    </row>
    <row r="43" spans="1:8" ht="18.75" customHeight="1" x14ac:dyDescent="0.25">
      <c r="A43" s="20" t="s">
        <v>50</v>
      </c>
      <c r="B43" s="21" t="s">
        <v>51</v>
      </c>
      <c r="C43" s="22">
        <v>7706</v>
      </c>
      <c r="D43" s="23">
        <f>+C43/365</f>
        <v>21.112328767123287</v>
      </c>
      <c r="E43" s="22">
        <v>9580</v>
      </c>
      <c r="F43" s="23">
        <f>+E43/365</f>
        <v>26.246575342465754</v>
      </c>
    </row>
    <row r="44" spans="1:8" ht="7.5" customHeight="1" x14ac:dyDescent="0.25">
      <c r="A44" s="20" t="s">
        <v>52</v>
      </c>
      <c r="B44" s="24"/>
      <c r="C44" s="25"/>
      <c r="D44" s="26"/>
      <c r="E44" s="25"/>
      <c r="F44" s="26"/>
    </row>
    <row r="45" spans="1:8" ht="18.75" customHeight="1" x14ac:dyDescent="0.25">
      <c r="B45" s="16" t="s">
        <v>53</v>
      </c>
      <c r="C45" s="37">
        <f>SUM(C46:C47)</f>
        <v>1203</v>
      </c>
      <c r="D45" s="18">
        <f>+C45/365</f>
        <v>3.2958904109589042</v>
      </c>
      <c r="E45" s="17">
        <f>SUM(E46:E47)</f>
        <v>1106</v>
      </c>
      <c r="F45" s="18">
        <f>+E45/365</f>
        <v>3.0301369863013701</v>
      </c>
    </row>
    <row r="46" spans="1:8" ht="18.75" customHeight="1" x14ac:dyDescent="0.25">
      <c r="A46" s="20" t="s">
        <v>54</v>
      </c>
      <c r="B46" s="21" t="s">
        <v>55</v>
      </c>
      <c r="C46" s="25">
        <v>721</v>
      </c>
      <c r="D46" s="23">
        <f>+C46/365</f>
        <v>1.9753424657534246</v>
      </c>
      <c r="E46" s="25">
        <v>623</v>
      </c>
      <c r="F46" s="23">
        <f>+E46/365</f>
        <v>1.7068493150684931</v>
      </c>
    </row>
    <row r="47" spans="1:8" ht="18.75" customHeight="1" x14ac:dyDescent="0.25">
      <c r="A47" s="20" t="s">
        <v>56</v>
      </c>
      <c r="B47" s="21" t="s">
        <v>57</v>
      </c>
      <c r="C47" s="25">
        <v>482</v>
      </c>
      <c r="D47" s="23">
        <f>+C47/365</f>
        <v>1.3205479452054794</v>
      </c>
      <c r="E47" s="25">
        <v>483</v>
      </c>
      <c r="F47" s="23">
        <f>+E47/365</f>
        <v>1.3232876712328767</v>
      </c>
    </row>
    <row r="48" spans="1:8" ht="7.5" customHeight="1" x14ac:dyDescent="0.25">
      <c r="A48" s="20" t="s">
        <v>58</v>
      </c>
      <c r="B48" s="24"/>
      <c r="C48" s="25"/>
      <c r="D48" s="38"/>
      <c r="E48" s="25"/>
      <c r="F48" s="38"/>
    </row>
    <row r="49" spans="1:6" ht="18.75" customHeight="1" x14ac:dyDescent="0.25">
      <c r="B49" s="16" t="s">
        <v>59</v>
      </c>
      <c r="C49" s="37">
        <f>SUM(C50)</f>
        <v>20870</v>
      </c>
      <c r="D49" s="18">
        <f>+C49/365</f>
        <v>57.178082191780824</v>
      </c>
      <c r="E49" s="37">
        <f>SUM(E50)</f>
        <v>21243</v>
      </c>
      <c r="F49" s="18">
        <f>+E49/365</f>
        <v>58.2</v>
      </c>
    </row>
    <row r="50" spans="1:6" s="30" customFormat="1" ht="18.75" customHeight="1" thickBot="1" x14ac:dyDescent="0.3">
      <c r="A50" s="28" t="s">
        <v>60</v>
      </c>
      <c r="B50" s="39" t="s">
        <v>61</v>
      </c>
      <c r="C50" s="40">
        <v>20870</v>
      </c>
      <c r="D50" s="41">
        <f>+C50/365</f>
        <v>57.178082191780824</v>
      </c>
      <c r="E50" s="40">
        <v>21243</v>
      </c>
      <c r="F50" s="41">
        <f>+E50/365</f>
        <v>58.2</v>
      </c>
    </row>
    <row r="51" spans="1:6" s="30" customFormat="1" ht="18.75" customHeight="1" thickTop="1" x14ac:dyDescent="0.25">
      <c r="A51" s="28"/>
      <c r="B51" s="42" t="s">
        <v>62</v>
      </c>
      <c r="C51" s="43"/>
      <c r="D51" s="44"/>
      <c r="E51" s="43"/>
      <c r="F51" s="44"/>
    </row>
    <row r="52" spans="1:6" x14ac:dyDescent="0.25">
      <c r="B52" s="3" t="s">
        <v>63</v>
      </c>
    </row>
    <row r="53" spans="1:6" x14ac:dyDescent="0.25">
      <c r="B53" s="3" t="s">
        <v>64</v>
      </c>
    </row>
    <row r="54" spans="1:6" s="30" customFormat="1" ht="18.75" customHeight="1" x14ac:dyDescent="0.25">
      <c r="A54" s="28"/>
      <c r="B54" s="30" t="s">
        <v>65</v>
      </c>
      <c r="C54" s="43"/>
      <c r="D54" s="44"/>
      <c r="E54" s="43"/>
      <c r="F54" s="44"/>
    </row>
    <row r="55" spans="1:6" x14ac:dyDescent="0.25">
      <c r="B55" s="3" t="s">
        <v>66</v>
      </c>
    </row>
    <row r="56" spans="1:6" ht="30.6" customHeight="1" x14ac:dyDescent="0.25">
      <c r="B56" s="45" t="s">
        <v>67</v>
      </c>
      <c r="C56" s="45"/>
      <c r="D56" s="45"/>
      <c r="E56" s="45"/>
      <c r="F56" s="45"/>
    </row>
    <row r="57" spans="1:6" x14ac:dyDescent="0.25">
      <c r="B57" s="46"/>
    </row>
    <row r="58" spans="1:6" x14ac:dyDescent="0.25">
      <c r="B58" s="47"/>
    </row>
    <row r="59" spans="1:6" s="48" customFormat="1" x14ac:dyDescent="0.25">
      <c r="A59" s="3"/>
      <c r="B59" s="47"/>
      <c r="C59" s="3"/>
      <c r="D59" s="3"/>
    </row>
    <row r="63" spans="1:6" s="48" customFormat="1" x14ac:dyDescent="0.25">
      <c r="A63" s="3"/>
      <c r="B63" s="49"/>
      <c r="C63" s="3"/>
      <c r="D63" s="3"/>
    </row>
  </sheetData>
  <mergeCells count="6">
    <mergeCell ref="B1:F1"/>
    <mergeCell ref="B2:F2"/>
    <mergeCell ref="B4:B5"/>
    <mergeCell ref="C4:D4"/>
    <mergeCell ref="E4:F4"/>
    <mergeCell ref="B56:F56"/>
  </mergeCells>
  <printOptions horizontalCentered="1" verticalCentered="1"/>
  <pageMargins left="0.98425196850393704" right="0.98425196850393704" top="0.39370078740157483" bottom="0.39370078740157483" header="0" footer="0"/>
  <pageSetup scale="60" orientation="portrait" r:id="rId1"/>
  <headerFooter alignWithMargins="0"/>
  <rowBreaks count="1" manualBreakCount="1">
    <brk id="56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C38</vt:lpstr>
      <vt:lpstr>'C38'!Área_de_impresión</vt:lpstr>
      <vt:lpstr>'C38'!Títulos_a_imprimir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Anayansi Tejada</dc:creator>
  <cp:lastModifiedBy>Anayansi Tejada</cp:lastModifiedBy>
  <dcterms:created xsi:type="dcterms:W3CDTF">2021-03-19T20:28:15Z</dcterms:created>
  <dcterms:modified xsi:type="dcterms:W3CDTF">2021-03-19T20:30:30Z</dcterms:modified>
</cp:coreProperties>
</file>