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Cuadros del Boletin 2020\"/>
    </mc:Choice>
  </mc:AlternateContent>
  <xr:revisionPtr revIDLastSave="0" documentId="8_{B162F730-7A18-4297-8DB6-0166A1EF0120}" xr6:coauthVersionLast="45" xr6:coauthVersionMax="45" xr10:uidLastSave="{00000000-0000-0000-0000-000000000000}"/>
  <bookViews>
    <workbookView xWindow="-120" yWindow="-120" windowWidth="24240" windowHeight="13740" xr2:uid="{A35EC137-4753-4D23-904D-AB9F7C8B39E6}"/>
  </bookViews>
  <sheets>
    <sheet name="C3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'C37'!$B$8:$M$39</definedName>
    <definedName name="A_impresión_IM">#REF!</definedName>
    <definedName name="adolescentes" hidden="1">#REF!</definedName>
    <definedName name="_xlnm.Print_Area" localSheetId="0">'C37'!$A$1:$P$39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>#REF!</definedName>
    <definedName name="D" localSheetId="0">[3]C39!$A$7:$E$111</definedName>
    <definedName name="D">[4]C39!$A$7:$E$111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 localSheetId="0">[5]C39!$A$7:$E$111</definedName>
    <definedName name="m">[5]C39!$A$7:$E$111</definedName>
    <definedName name="mary" localSheetId="0">#REF!</definedName>
    <definedName name="mary">#REF!</definedName>
    <definedName name="PRODUCCION_SERV">#REF!</definedName>
    <definedName name="ser">#REF!</definedName>
    <definedName name="SERVICIO" hidden="1">#REF!</definedName>
    <definedName name="_xlnm.Print_Titles" localSheetId="0">'C37'!$1:$8</definedName>
    <definedName name="Títulos_a_imprimir_IM" localSheetId="0">'C37'!$1:$7,'C37'!$A:$A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1" l="1"/>
  <c r="H33" i="1"/>
  <c r="E33" i="1"/>
  <c r="D33" i="1"/>
  <c r="B33" i="1" s="1"/>
  <c r="C33" i="1"/>
  <c r="B32" i="1"/>
  <c r="N31" i="1"/>
  <c r="K31" i="1"/>
  <c r="H31" i="1"/>
  <c r="E31" i="1"/>
  <c r="E29" i="1" s="1"/>
  <c r="D31" i="1"/>
  <c r="D29" i="1" s="1"/>
  <c r="C31" i="1"/>
  <c r="P29" i="1"/>
  <c r="O29" i="1"/>
  <c r="N29" i="1"/>
  <c r="M29" i="1"/>
  <c r="L29" i="1"/>
  <c r="K29" i="1"/>
  <c r="J29" i="1"/>
  <c r="I29" i="1"/>
  <c r="H29" i="1"/>
  <c r="G29" i="1"/>
  <c r="F29" i="1"/>
  <c r="C29" i="1"/>
  <c r="N27" i="1"/>
  <c r="K27" i="1"/>
  <c r="H27" i="1"/>
  <c r="E27" i="1"/>
  <c r="D27" i="1"/>
  <c r="C27" i="1"/>
  <c r="B27" i="1"/>
  <c r="N26" i="1"/>
  <c r="K26" i="1"/>
  <c r="H26" i="1"/>
  <c r="E26" i="1"/>
  <c r="D26" i="1"/>
  <c r="C26" i="1"/>
  <c r="B26" i="1"/>
  <c r="N25" i="1"/>
  <c r="K25" i="1"/>
  <c r="H25" i="1"/>
  <c r="E25" i="1"/>
  <c r="D25" i="1"/>
  <c r="C25" i="1"/>
  <c r="B25" i="1"/>
  <c r="N24" i="1"/>
  <c r="K24" i="1"/>
  <c r="H24" i="1"/>
  <c r="E24" i="1"/>
  <c r="D24" i="1"/>
  <c r="B24" i="1" s="1"/>
  <c r="C24" i="1"/>
  <c r="N23" i="1"/>
  <c r="K23" i="1"/>
  <c r="H23" i="1"/>
  <c r="E23" i="1"/>
  <c r="D23" i="1"/>
  <c r="C23" i="1"/>
  <c r="B23" i="1" s="1"/>
  <c r="N22" i="1"/>
  <c r="K22" i="1"/>
  <c r="H22" i="1"/>
  <c r="E22" i="1"/>
  <c r="D22" i="1"/>
  <c r="C22" i="1"/>
  <c r="B22" i="1"/>
  <c r="N21" i="1"/>
  <c r="K21" i="1"/>
  <c r="H21" i="1"/>
  <c r="E21" i="1"/>
  <c r="D21" i="1"/>
  <c r="B21" i="1" s="1"/>
  <c r="C21" i="1"/>
  <c r="N20" i="1"/>
  <c r="K20" i="1"/>
  <c r="H20" i="1"/>
  <c r="E20" i="1"/>
  <c r="D20" i="1"/>
  <c r="C20" i="1"/>
  <c r="B20" i="1" s="1"/>
  <c r="N19" i="1"/>
  <c r="K19" i="1"/>
  <c r="K11" i="1" s="1"/>
  <c r="K9" i="1" s="1"/>
  <c r="H19" i="1"/>
  <c r="E19" i="1"/>
  <c r="D19" i="1"/>
  <c r="C19" i="1"/>
  <c r="B19" i="1"/>
  <c r="N18" i="1"/>
  <c r="K18" i="1"/>
  <c r="H18" i="1"/>
  <c r="E18" i="1"/>
  <c r="D18" i="1"/>
  <c r="C18" i="1"/>
  <c r="B18" i="1"/>
  <c r="N17" i="1"/>
  <c r="K17" i="1"/>
  <c r="H17" i="1"/>
  <c r="E17" i="1"/>
  <c r="D17" i="1"/>
  <c r="C17" i="1"/>
  <c r="B17" i="1"/>
  <c r="N16" i="1"/>
  <c r="K16" i="1"/>
  <c r="H16" i="1"/>
  <c r="E16" i="1"/>
  <c r="D16" i="1"/>
  <c r="B16" i="1" s="1"/>
  <c r="C16" i="1"/>
  <c r="N15" i="1"/>
  <c r="N11" i="1" s="1"/>
  <c r="N9" i="1" s="1"/>
  <c r="K15" i="1"/>
  <c r="H15" i="1"/>
  <c r="E15" i="1"/>
  <c r="D15" i="1"/>
  <c r="C15" i="1"/>
  <c r="C11" i="1" s="1"/>
  <c r="C9" i="1" s="1"/>
  <c r="N14" i="1"/>
  <c r="K14" i="1"/>
  <c r="H14" i="1"/>
  <c r="E14" i="1"/>
  <c r="D14" i="1"/>
  <c r="C14" i="1"/>
  <c r="B14" i="1"/>
  <c r="N13" i="1"/>
  <c r="K13" i="1"/>
  <c r="H13" i="1"/>
  <c r="E13" i="1"/>
  <c r="E11" i="1" s="1"/>
  <c r="E9" i="1" s="1"/>
  <c r="D13" i="1"/>
  <c r="B13" i="1" s="1"/>
  <c r="C13" i="1"/>
  <c r="P11" i="1"/>
  <c r="P9" i="1" s="1"/>
  <c r="O11" i="1"/>
  <c r="M11" i="1"/>
  <c r="M9" i="1" s="1"/>
  <c r="L11" i="1"/>
  <c r="L9" i="1" s="1"/>
  <c r="J11" i="1"/>
  <c r="I11" i="1"/>
  <c r="I9" i="1" s="1"/>
  <c r="H11" i="1"/>
  <c r="H9" i="1" s="1"/>
  <c r="G11" i="1"/>
  <c r="F11" i="1"/>
  <c r="F9" i="1" s="1"/>
  <c r="O9" i="1"/>
  <c r="J9" i="1"/>
  <c r="G9" i="1"/>
  <c r="D11" i="1" l="1"/>
  <c r="D9" i="1" s="1"/>
  <c r="B15" i="1"/>
  <c r="B11" i="1" s="1"/>
  <c r="B9" i="1" s="1"/>
  <c r="B31" i="1"/>
  <c r="B29" i="1" s="1"/>
</calcChain>
</file>

<file path=xl/sharedStrings.xml><?xml version="1.0" encoding="utf-8"?>
<sst xmlns="http://schemas.openxmlformats.org/spreadsheetml/2006/main" count="70" uniqueCount="46">
  <si>
    <t>Cuadro Nº 37     CONSULTAS BRINDADAS POR PROFESIONAL Y TIPO DE PACIENTE, EN EL MINISTERIO DE SALUD DE LA REPÚBLICA DE PANAMÁ,</t>
  </si>
  <si>
    <t xml:space="preserve"> SEGÚN REGIÓN DE SALUD, COMARCA INDIGENAS Y HOSPITALES NACIONALES:  AÑO 2020</t>
  </si>
  <si>
    <t>Región de Salud /Comarca Y Hospitales</t>
  </si>
  <si>
    <t>Total de Consultas</t>
  </si>
  <si>
    <t>Consultas</t>
  </si>
  <si>
    <t>Médicas</t>
  </si>
  <si>
    <t>MEDICAS</t>
  </si>
  <si>
    <t>Odontológicas</t>
  </si>
  <si>
    <t>ODONTOLOGICAS</t>
  </si>
  <si>
    <t>Enfermería</t>
  </si>
  <si>
    <t>ENFERMERIA</t>
  </si>
  <si>
    <t>Técnicas</t>
  </si>
  <si>
    <t>TECNICAS</t>
  </si>
  <si>
    <t>Total</t>
  </si>
  <si>
    <t>Asegurado (1)</t>
  </si>
  <si>
    <t>No Asegurado (1)</t>
  </si>
  <si>
    <t>Total Nacional   ………………..</t>
  </si>
  <si>
    <t>Regiones de Salud……………</t>
  </si>
  <si>
    <t>Bocas del Toro   …………………….</t>
  </si>
  <si>
    <t xml:space="preserve">Coclé………………………………….. </t>
  </si>
  <si>
    <t xml:space="preserve">Colón………………………………….  </t>
  </si>
  <si>
    <t>Chiriquí   ……………………………..</t>
  </si>
  <si>
    <t>Darién………………………………….</t>
  </si>
  <si>
    <t xml:space="preserve">Herrera ………………………………. </t>
  </si>
  <si>
    <t xml:space="preserve">Los Santos  …………………………….   </t>
  </si>
  <si>
    <t xml:space="preserve">Panamá Este ………………………………….  </t>
  </si>
  <si>
    <t xml:space="preserve">Panamá Oeste …………………….   </t>
  </si>
  <si>
    <t xml:space="preserve">Panamá Metro ……………………….  </t>
  </si>
  <si>
    <t>Panamá Norte………………….</t>
  </si>
  <si>
    <t>San Miguelito.............................</t>
  </si>
  <si>
    <t xml:space="preserve">Veraguas………………………………….  </t>
  </si>
  <si>
    <t>Comarca Kuna Yala ………………..</t>
  </si>
  <si>
    <t xml:space="preserve"> </t>
  </si>
  <si>
    <t>Comarca Ngobe Buglé ……………..</t>
  </si>
  <si>
    <t>Hospitales Nacionales………………</t>
  </si>
  <si>
    <t xml:space="preserve">     Hospital Santo Tomás…………..</t>
  </si>
  <si>
    <t xml:space="preserve">     Hospital del Niño…………………</t>
  </si>
  <si>
    <t>…</t>
  </si>
  <si>
    <t>..</t>
  </si>
  <si>
    <t xml:space="preserve">     Hospital Oncologico…………... </t>
  </si>
  <si>
    <r>
      <rPr>
        <b/>
        <sz val="11"/>
        <rFont val="Times New Roman"/>
        <family val="1"/>
      </rPr>
      <t>Nota:</t>
    </r>
    <r>
      <rPr>
        <sz val="11"/>
        <rFont val="Times New Roman"/>
        <family val="1"/>
      </rPr>
      <t xml:space="preserve"> Los datos corresponden a Instalaciones del Ministerio de Salud.</t>
    </r>
  </si>
  <si>
    <t>.. No aplica</t>
  </si>
  <si>
    <t>… No disponible</t>
  </si>
  <si>
    <t xml:space="preserve">(1) No Incluye el Hospital del Niño </t>
  </si>
  <si>
    <t>Fuente Documental: Sistema de Información Estadística en Salud. SIES</t>
  </si>
  <si>
    <t>Fuente Institucional:  Departamento de Registros y Estadística.  MINSA.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</si>
</sst>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ms Rmn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0"/>
      <name val="Book Antiqua"/>
      <family val="1"/>
    </font>
    <font>
      <b/>
      <sz val="1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73">
    <xf numFmtId="0" fontId="0" fillId="0" borderId="0" xfId="0"/>
    <xf numFmtId="3" fontId="2" fillId="0" borderId="0" xfId="1" applyNumberFormat="1" applyFont="1" applyAlignment="1">
      <alignment horizontal="center"/>
    </xf>
    <xf numFmtId="3" fontId="3" fillId="0" borderId="0" xfId="1" applyNumberFormat="1" applyFont="1"/>
    <xf numFmtId="3" fontId="4" fillId="0" borderId="0" xfId="1" quotePrefix="1" applyNumberFormat="1" applyFont="1" applyAlignment="1">
      <alignment horizontal="left"/>
    </xf>
    <xf numFmtId="3" fontId="2" fillId="0" borderId="0" xfId="1" applyNumberFormat="1" applyFont="1" applyAlignment="1">
      <alignment horizontal="centerContinuous"/>
    </xf>
    <xf numFmtId="3" fontId="2" fillId="0" borderId="1" xfId="1" applyNumberFormat="1" applyFont="1" applyBorder="1" applyAlignment="1">
      <alignment horizontal="centerContinuous"/>
    </xf>
    <xf numFmtId="3" fontId="2" fillId="0" borderId="1" xfId="1" applyNumberFormat="1" applyFont="1" applyBorder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7" xfId="1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2" borderId="17" xfId="1" applyNumberFormat="1" applyFont="1" applyFill="1" applyBorder="1" applyAlignment="1">
      <alignment horizontal="center" vertical="center" wrapText="1"/>
    </xf>
    <xf numFmtId="3" fontId="2" fillId="2" borderId="18" xfId="1" applyNumberFormat="1" applyFont="1" applyFill="1" applyBorder="1" applyAlignment="1">
      <alignment horizontal="center" vertical="center"/>
    </xf>
    <xf numFmtId="3" fontId="2" fillId="2" borderId="19" xfId="1" applyNumberFormat="1" applyFont="1" applyFill="1" applyBorder="1" applyAlignment="1">
      <alignment horizontal="center" vertical="center" wrapText="1"/>
    </xf>
    <xf numFmtId="3" fontId="2" fillId="2" borderId="20" xfId="1" applyNumberFormat="1" applyFont="1" applyFill="1" applyBorder="1" applyAlignment="1">
      <alignment horizontal="center" vertical="center" wrapText="1"/>
    </xf>
    <xf numFmtId="3" fontId="2" fillId="2" borderId="21" xfId="1" applyNumberFormat="1" applyFont="1" applyFill="1" applyBorder="1" applyAlignment="1">
      <alignment horizontal="center" vertical="center" wrapText="1"/>
    </xf>
    <xf numFmtId="3" fontId="2" fillId="2" borderId="22" xfId="1" applyNumberFormat="1" applyFont="1" applyFill="1" applyBorder="1" applyAlignment="1">
      <alignment horizontal="center" vertical="center" wrapText="1"/>
    </xf>
    <xf numFmtId="3" fontId="2" fillId="2" borderId="23" xfId="1" applyNumberFormat="1" applyFont="1" applyFill="1" applyBorder="1" applyAlignment="1">
      <alignment horizontal="center" vertical="center"/>
    </xf>
    <xf numFmtId="3" fontId="2" fillId="2" borderId="24" xfId="1" applyNumberFormat="1" applyFont="1" applyFill="1" applyBorder="1" applyAlignment="1">
      <alignment horizontal="center"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Continuous"/>
    </xf>
    <xf numFmtId="3" fontId="4" fillId="0" borderId="15" xfId="1" applyNumberFormat="1" applyFont="1" applyBorder="1" applyAlignment="1">
      <alignment horizontal="right"/>
    </xf>
    <xf numFmtId="3" fontId="2" fillId="0" borderId="2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4" fillId="0" borderId="28" xfId="1" applyNumberFormat="1" applyFont="1" applyBorder="1" applyAlignment="1">
      <alignment horizontal="right"/>
    </xf>
    <xf numFmtId="3" fontId="2" fillId="0" borderId="17" xfId="1" applyNumberFormat="1" applyFont="1" applyBorder="1" applyAlignment="1">
      <alignment horizontal="right"/>
    </xf>
    <xf numFmtId="3" fontId="2" fillId="0" borderId="29" xfId="1" applyNumberFormat="1" applyFont="1" applyBorder="1"/>
    <xf numFmtId="3" fontId="2" fillId="0" borderId="0" xfId="1" applyNumberFormat="1" applyFont="1"/>
    <xf numFmtId="3" fontId="4" fillId="0" borderId="0" xfId="1" applyNumberFormat="1" applyFont="1" applyAlignment="1">
      <alignment horizontal="left"/>
    </xf>
    <xf numFmtId="3" fontId="4" fillId="0" borderId="27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4" fillId="0" borderId="15" xfId="1" applyNumberFormat="1" applyFont="1" applyBorder="1" applyAlignment="1">
      <alignment horizontal="right" wrapText="1"/>
    </xf>
    <xf numFmtId="3" fontId="4" fillId="0" borderId="17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left" indent="2"/>
    </xf>
    <xf numFmtId="3" fontId="2" fillId="0" borderId="0" xfId="1" applyNumberFormat="1" applyFont="1" applyAlignment="1">
      <alignment horizontal="left"/>
    </xf>
    <xf numFmtId="3" fontId="2" fillId="0" borderId="15" xfId="1" applyNumberFormat="1" applyFont="1" applyBorder="1" applyAlignment="1">
      <alignment horizontal="right"/>
    </xf>
    <xf numFmtId="3" fontId="2" fillId="0" borderId="28" xfId="1" applyNumberFormat="1" applyFont="1" applyBorder="1" applyAlignment="1">
      <alignment horizontal="right"/>
    </xf>
    <xf numFmtId="3" fontId="2" fillId="0" borderId="30" xfId="1" applyNumberFormat="1" applyFont="1" applyBorder="1" applyAlignment="1">
      <alignment horizontal="right"/>
    </xf>
    <xf numFmtId="3" fontId="2" fillId="0" borderId="27" xfId="1" applyNumberFormat="1" applyFont="1" applyBorder="1"/>
    <xf numFmtId="3" fontId="2" fillId="0" borderId="31" xfId="2" applyNumberFormat="1" applyFont="1" applyBorder="1" applyAlignment="1">
      <alignment wrapText="1"/>
    </xf>
    <xf numFmtId="3" fontId="2" fillId="0" borderId="8" xfId="1" applyNumberFormat="1" applyFont="1" applyBorder="1" applyAlignment="1">
      <alignment horizontal="left"/>
    </xf>
    <xf numFmtId="3" fontId="4" fillId="0" borderId="3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2" fillId="0" borderId="27" xfId="3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3" fontId="2" fillId="0" borderId="1" xfId="1" applyNumberFormat="1" applyFont="1" applyBorder="1" applyAlignment="1">
      <alignment horizontal="left"/>
    </xf>
    <xf numFmtId="3" fontId="2" fillId="0" borderId="32" xfId="1" applyNumberFormat="1" applyFont="1" applyBorder="1" applyAlignment="1">
      <alignment horizontal="right"/>
    </xf>
    <xf numFmtId="3" fontId="2" fillId="0" borderId="33" xfId="1" applyNumberFormat="1" applyFont="1" applyBorder="1" applyAlignment="1">
      <alignment horizontal="right"/>
    </xf>
    <xf numFmtId="3" fontId="2" fillId="0" borderId="34" xfId="1" applyNumberFormat="1" applyFont="1" applyBorder="1" applyAlignment="1">
      <alignment horizontal="right"/>
    </xf>
    <xf numFmtId="3" fontId="2" fillId="0" borderId="35" xfId="1" applyNumberFormat="1" applyFont="1" applyBorder="1" applyAlignment="1">
      <alignment horizontal="right"/>
    </xf>
    <xf numFmtId="3" fontId="2" fillId="0" borderId="36" xfId="1" applyNumberFormat="1" applyFont="1" applyBorder="1" applyAlignment="1">
      <alignment horizontal="right"/>
    </xf>
    <xf numFmtId="3" fontId="2" fillId="0" borderId="33" xfId="1" applyNumberFormat="1" applyFont="1" applyBorder="1"/>
    <xf numFmtId="3" fontId="3" fillId="0" borderId="0" xfId="4" applyNumberFormat="1" applyFont="1" applyAlignment="1">
      <alignment horizontal="left"/>
    </xf>
    <xf numFmtId="3" fontId="3" fillId="3" borderId="0" xfId="1" applyNumberFormat="1" applyFont="1" applyFill="1"/>
    <xf numFmtId="3" fontId="3" fillId="0" borderId="0" xfId="5" applyNumberFormat="1" applyFont="1" applyAlignment="1">
      <alignment horizontal="left"/>
    </xf>
    <xf numFmtId="3" fontId="8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left"/>
    </xf>
    <xf numFmtId="3" fontId="8" fillId="0" borderId="0" xfId="1" applyNumberFormat="1" applyFont="1"/>
  </cellXfs>
  <cellStyles count="6">
    <cellStyle name="Normal" xfId="0" builtinId="0"/>
    <cellStyle name="Normal 2" xfId="3" xr:uid="{196409CD-9588-469C-9407-2024A32BB2E5}"/>
    <cellStyle name="Normal_COBERTURA POR REGION 7" xfId="2" xr:uid="{B43A5061-5B7C-491C-AE57-A4A78A8417EC}"/>
    <cellStyle name="Normal_CUADRO 32 ANUARIO 2004 7" xfId="4" xr:uid="{4DE5362C-B3A7-476D-866C-82578EA8AA94}"/>
    <cellStyle name="Normal_CUADRO_31 2003 12" xfId="5" xr:uid="{CDCDA004-4C05-4E9C-98D9-C6BA6315254D}"/>
    <cellStyle name="Normal_CUADRO_42 2003_cuadro 42" xfId="1" xr:uid="{6254DAF7-E371-4800-B688-3989F1163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uilar/Documents/Marisol%20Mis%20Documentos/Marisol/4.Boletines/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magallon/Mis%20documentos/BOLETIN%20INSTALACIONES%202007/Documents%20and%20Settings/gmcleary/Mis%20documentos/ANUARIOS/anuario%202004/archivos%20del%20normativo/salud%20bucal/SALUD%20BUCAL/CUADRO_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-22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CFB5-8663-47B2-B42A-4808DCD41CE3}">
  <sheetPr syncVertical="1" syncRef="A1"/>
  <dimension ref="A1:Q336"/>
  <sheetViews>
    <sheetView tabSelected="1" view="pageBreakPreview" zoomScale="75" zoomScaleNormal="100" zoomScaleSheetLayoutView="75" workbookViewId="0">
      <selection activeCell="J17" sqref="J17"/>
    </sheetView>
  </sheetViews>
  <sheetFormatPr baseColWidth="10" defaultColWidth="6.42578125" defaultRowHeight="15" x14ac:dyDescent="0.25"/>
  <cols>
    <col min="1" max="1" width="24.5703125" style="2" customWidth="1"/>
    <col min="2" max="2" width="10.140625" style="2" customWidth="1"/>
    <col min="3" max="3" width="12.5703125" style="2" customWidth="1"/>
    <col min="4" max="4" width="12.42578125" style="2" customWidth="1"/>
    <col min="5" max="5" width="10.5703125" style="2" customWidth="1"/>
    <col min="6" max="6" width="11.7109375" style="2" customWidth="1"/>
    <col min="7" max="7" width="11.42578125" style="2" customWidth="1"/>
    <col min="8" max="8" width="9.140625" style="2" customWidth="1"/>
    <col min="9" max="9" width="11.7109375" style="2" customWidth="1"/>
    <col min="10" max="10" width="11.85546875" style="2" customWidth="1"/>
    <col min="11" max="11" width="9.85546875" style="2" customWidth="1"/>
    <col min="12" max="12" width="11.28515625" style="2" customWidth="1"/>
    <col min="13" max="13" width="12.42578125" style="2" customWidth="1"/>
    <col min="14" max="14" width="9.42578125" style="2" customWidth="1"/>
    <col min="15" max="15" width="11.140625" style="2" customWidth="1"/>
    <col min="16" max="16" width="12.28515625" style="2" customWidth="1"/>
    <col min="17" max="17" width="8.42578125" style="2" customWidth="1"/>
    <col min="18" max="16384" width="6.42578125" style="2"/>
  </cols>
  <sheetData>
    <row r="1" spans="1:16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 thickBot="1" x14ac:dyDescent="0.3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</row>
    <row r="4" spans="1:16" ht="18.75" customHeight="1" x14ac:dyDescent="0.25">
      <c r="A4" s="7" t="s">
        <v>2</v>
      </c>
      <c r="B4" s="8" t="s">
        <v>3</v>
      </c>
      <c r="C4" s="9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ht="16.5" customHeight="1" x14ac:dyDescent="0.25">
      <c r="A5" s="14"/>
      <c r="B5" s="15"/>
      <c r="C5" s="16"/>
      <c r="D5" s="17"/>
      <c r="E5" s="18" t="s">
        <v>5</v>
      </c>
      <c r="F5" s="18" t="s">
        <v>6</v>
      </c>
      <c r="G5" s="19"/>
      <c r="H5" s="20" t="s">
        <v>7</v>
      </c>
      <c r="I5" s="18" t="s">
        <v>8</v>
      </c>
      <c r="J5" s="19"/>
      <c r="K5" s="20" t="s">
        <v>9</v>
      </c>
      <c r="L5" s="18" t="s">
        <v>10</v>
      </c>
      <c r="M5" s="19"/>
      <c r="N5" s="20" t="s">
        <v>11</v>
      </c>
      <c r="O5" s="18" t="s">
        <v>12</v>
      </c>
      <c r="P5" s="18"/>
    </row>
    <row r="6" spans="1:16" ht="16.5" customHeight="1" x14ac:dyDescent="0.25">
      <c r="A6" s="14"/>
      <c r="B6" s="21" t="s">
        <v>13</v>
      </c>
      <c r="C6" s="22" t="s">
        <v>14</v>
      </c>
      <c r="D6" s="23" t="s">
        <v>15</v>
      </c>
      <c r="E6" s="24" t="s">
        <v>13</v>
      </c>
      <c r="F6" s="25" t="s">
        <v>14</v>
      </c>
      <c r="G6" s="26" t="s">
        <v>15</v>
      </c>
      <c r="H6" s="24" t="s">
        <v>13</v>
      </c>
      <c r="I6" s="25" t="s">
        <v>14</v>
      </c>
      <c r="J6" s="26" t="s">
        <v>15</v>
      </c>
      <c r="K6" s="24" t="s">
        <v>13</v>
      </c>
      <c r="L6" s="25" t="s">
        <v>14</v>
      </c>
      <c r="M6" s="26" t="s">
        <v>15</v>
      </c>
      <c r="N6" s="24" t="s">
        <v>13</v>
      </c>
      <c r="O6" s="25" t="s">
        <v>14</v>
      </c>
      <c r="P6" s="27" t="s">
        <v>15</v>
      </c>
    </row>
    <row r="7" spans="1:16" ht="30.75" customHeight="1" thickBot="1" x14ac:dyDescent="0.3">
      <c r="A7" s="28"/>
      <c r="B7" s="29"/>
      <c r="C7" s="30"/>
      <c r="D7" s="31"/>
      <c r="E7" s="29"/>
      <c r="F7" s="30"/>
      <c r="G7" s="31"/>
      <c r="H7" s="29"/>
      <c r="I7" s="30"/>
      <c r="J7" s="31"/>
      <c r="K7" s="29"/>
      <c r="L7" s="30"/>
      <c r="M7" s="31"/>
      <c r="N7" s="29"/>
      <c r="O7" s="30"/>
      <c r="P7" s="32"/>
    </row>
    <row r="8" spans="1:16" ht="7.5" customHeight="1" thickTop="1" x14ac:dyDescent="0.25">
      <c r="A8" s="33"/>
      <c r="B8" s="34"/>
      <c r="C8" s="35"/>
      <c r="D8" s="36"/>
      <c r="E8" s="34"/>
      <c r="F8" s="35"/>
      <c r="G8" s="36"/>
      <c r="H8" s="34"/>
      <c r="I8" s="35"/>
      <c r="J8" s="36"/>
      <c r="K8" s="37"/>
      <c r="L8" s="35"/>
      <c r="M8" s="38"/>
      <c r="N8" s="34"/>
      <c r="O8" s="39"/>
      <c r="P8" s="40"/>
    </row>
    <row r="9" spans="1:16" ht="22.5" customHeight="1" x14ac:dyDescent="0.25">
      <c r="A9" s="41" t="s">
        <v>16</v>
      </c>
      <c r="B9" s="37">
        <f t="shared" ref="B9:P9" si="0">+B11+B29</f>
        <v>4009857</v>
      </c>
      <c r="C9" s="42">
        <f t="shared" si="0"/>
        <v>1513629</v>
      </c>
      <c r="D9" s="43">
        <f t="shared" si="0"/>
        <v>2403220</v>
      </c>
      <c r="E9" s="37">
        <f t="shared" si="0"/>
        <v>2949219</v>
      </c>
      <c r="F9" s="42">
        <f t="shared" si="0"/>
        <v>1172114</v>
      </c>
      <c r="G9" s="43">
        <f t="shared" si="0"/>
        <v>1701620</v>
      </c>
      <c r="H9" s="37">
        <f t="shared" si="0"/>
        <v>369344</v>
      </c>
      <c r="I9" s="42">
        <f t="shared" si="0"/>
        <v>166505</v>
      </c>
      <c r="J9" s="43">
        <f t="shared" si="0"/>
        <v>201909</v>
      </c>
      <c r="K9" s="34">
        <f t="shared" si="0"/>
        <v>333644</v>
      </c>
      <c r="L9" s="42">
        <f t="shared" si="0"/>
        <v>62360</v>
      </c>
      <c r="M9" s="43">
        <f t="shared" si="0"/>
        <v>271284</v>
      </c>
      <c r="N9" s="34">
        <f t="shared" si="0"/>
        <v>357650</v>
      </c>
      <c r="O9" s="42">
        <f t="shared" si="0"/>
        <v>112650</v>
      </c>
      <c r="P9" s="43">
        <f t="shared" si="0"/>
        <v>228407</v>
      </c>
    </row>
    <row r="10" spans="1:16" ht="9" customHeight="1" x14ac:dyDescent="0.25">
      <c r="A10" s="44"/>
      <c r="B10" s="34"/>
      <c r="C10" s="42"/>
      <c r="D10" s="45"/>
      <c r="E10" s="46"/>
      <c r="F10" s="42"/>
      <c r="G10" s="45"/>
      <c r="H10" s="34"/>
      <c r="I10" s="42"/>
      <c r="J10" s="45"/>
      <c r="K10" s="37"/>
      <c r="L10" s="42"/>
      <c r="M10" s="47"/>
      <c r="N10" s="34"/>
      <c r="O10" s="42"/>
      <c r="P10" s="43"/>
    </row>
    <row r="11" spans="1:16" ht="23.25" customHeight="1" x14ac:dyDescent="0.25">
      <c r="A11" s="48" t="s">
        <v>17</v>
      </c>
      <c r="B11" s="37">
        <f t="shared" ref="B11:P11" si="1">SUM(B13:B27)</f>
        <v>3599166</v>
      </c>
      <c r="C11" s="42">
        <f t="shared" si="1"/>
        <v>1383462</v>
      </c>
      <c r="D11" s="43">
        <f t="shared" si="1"/>
        <v>2215704</v>
      </c>
      <c r="E11" s="34">
        <f t="shared" si="1"/>
        <v>2652364</v>
      </c>
      <c r="F11" s="42">
        <f t="shared" si="1"/>
        <v>1068034</v>
      </c>
      <c r="G11" s="43">
        <f t="shared" si="1"/>
        <v>1584330</v>
      </c>
      <c r="H11" s="34">
        <f t="shared" si="1"/>
        <v>366440</v>
      </c>
      <c r="I11" s="42">
        <f t="shared" si="1"/>
        <v>165148</v>
      </c>
      <c r="J11" s="43">
        <f t="shared" si="1"/>
        <v>201292</v>
      </c>
      <c r="K11" s="34">
        <f t="shared" si="1"/>
        <v>283909</v>
      </c>
      <c r="L11" s="42">
        <f t="shared" si="1"/>
        <v>46889</v>
      </c>
      <c r="M11" s="43">
        <f t="shared" si="1"/>
        <v>237020</v>
      </c>
      <c r="N11" s="34">
        <f t="shared" si="1"/>
        <v>296453</v>
      </c>
      <c r="O11" s="42">
        <f t="shared" si="1"/>
        <v>103391</v>
      </c>
      <c r="P11" s="43">
        <f t="shared" si="1"/>
        <v>193062</v>
      </c>
    </row>
    <row r="12" spans="1:16" ht="8.25" customHeight="1" x14ac:dyDescent="0.25">
      <c r="A12" s="41"/>
      <c r="B12" s="34"/>
      <c r="C12" s="42"/>
      <c r="D12" s="43"/>
      <c r="E12" s="34"/>
      <c r="F12" s="42"/>
      <c r="G12" s="43"/>
      <c r="H12" s="34"/>
      <c r="I12" s="42"/>
      <c r="J12" s="43"/>
      <c r="K12" s="34"/>
      <c r="L12" s="42"/>
      <c r="M12" s="43"/>
      <c r="N12" s="34"/>
      <c r="O12" s="42"/>
      <c r="P12" s="43"/>
    </row>
    <row r="13" spans="1:16" ht="23.25" customHeight="1" x14ac:dyDescent="0.25">
      <c r="A13" s="49" t="s">
        <v>18</v>
      </c>
      <c r="B13" s="50">
        <f>+C13+D13</f>
        <v>127006</v>
      </c>
      <c r="C13" s="35">
        <f>+F13+I13+L13+O13</f>
        <v>41305</v>
      </c>
      <c r="D13" s="36">
        <f>+G13+J13+M13+P13</f>
        <v>85701</v>
      </c>
      <c r="E13" s="50">
        <f>+G13+F13</f>
        <v>91647</v>
      </c>
      <c r="F13" s="35">
        <v>30134</v>
      </c>
      <c r="G13" s="36">
        <v>61513</v>
      </c>
      <c r="H13" s="50">
        <f>+I13+J13</f>
        <v>9222</v>
      </c>
      <c r="I13" s="35">
        <v>4903</v>
      </c>
      <c r="J13" s="35">
        <v>4319</v>
      </c>
      <c r="K13" s="51">
        <f>+L13+M13</f>
        <v>24584</v>
      </c>
      <c r="L13" s="35">
        <v>5617</v>
      </c>
      <c r="M13" s="36">
        <v>18967</v>
      </c>
      <c r="N13" s="50">
        <f>+O13+P13</f>
        <v>1553</v>
      </c>
      <c r="O13" s="35">
        <v>651</v>
      </c>
      <c r="P13" s="52">
        <v>902</v>
      </c>
    </row>
    <row r="14" spans="1:16" ht="23.25" customHeight="1" x14ac:dyDescent="0.25">
      <c r="A14" s="49" t="s">
        <v>19</v>
      </c>
      <c r="B14" s="50">
        <f t="shared" ref="B14:B27" si="2">+C14+D14</f>
        <v>318216</v>
      </c>
      <c r="C14" s="35">
        <f t="shared" ref="C14:D27" si="3">+F14+I14+L14+O14</f>
        <v>113952</v>
      </c>
      <c r="D14" s="36">
        <f t="shared" si="3"/>
        <v>204264</v>
      </c>
      <c r="E14" s="50">
        <f t="shared" ref="E14:E27" si="4">+G14+F14</f>
        <v>223115</v>
      </c>
      <c r="F14" s="35">
        <v>86969</v>
      </c>
      <c r="G14" s="36">
        <v>136146</v>
      </c>
      <c r="H14" s="50">
        <f t="shared" ref="H14:H27" si="5">+I14+J14</f>
        <v>32182</v>
      </c>
      <c r="I14" s="35">
        <v>14211</v>
      </c>
      <c r="J14" s="36">
        <v>17971</v>
      </c>
      <c r="K14" s="51">
        <f t="shared" ref="K14:K27" si="6">+L14+M14</f>
        <v>47402</v>
      </c>
      <c r="L14" s="35">
        <v>8639</v>
      </c>
      <c r="M14" s="38">
        <v>38763</v>
      </c>
      <c r="N14" s="50">
        <f t="shared" ref="N14:N27" si="7">+O14+P14</f>
        <v>15517</v>
      </c>
      <c r="O14" s="53">
        <v>4133</v>
      </c>
      <c r="P14" s="40">
        <v>11384</v>
      </c>
    </row>
    <row r="15" spans="1:16" ht="23.25" customHeight="1" x14ac:dyDescent="0.25">
      <c r="A15" s="49" t="s">
        <v>20</v>
      </c>
      <c r="B15" s="50">
        <f t="shared" si="2"/>
        <v>164482</v>
      </c>
      <c r="C15" s="35">
        <f t="shared" si="3"/>
        <v>69327</v>
      </c>
      <c r="D15" s="36">
        <f t="shared" si="3"/>
        <v>95155</v>
      </c>
      <c r="E15" s="50">
        <f t="shared" si="4"/>
        <v>117101</v>
      </c>
      <c r="F15" s="35">
        <v>53347</v>
      </c>
      <c r="G15" s="36">
        <v>63754</v>
      </c>
      <c r="H15" s="50">
        <f t="shared" si="5"/>
        <v>15592</v>
      </c>
      <c r="I15" s="35">
        <v>7845</v>
      </c>
      <c r="J15" s="36">
        <v>7747</v>
      </c>
      <c r="K15" s="51">
        <f t="shared" si="6"/>
        <v>22877</v>
      </c>
      <c r="L15" s="35">
        <v>4403</v>
      </c>
      <c r="M15" s="38">
        <v>18474</v>
      </c>
      <c r="N15" s="50">
        <f t="shared" si="7"/>
        <v>8912</v>
      </c>
      <c r="O15" s="53">
        <v>3732</v>
      </c>
      <c r="P15" s="40">
        <v>5180</v>
      </c>
    </row>
    <row r="16" spans="1:16" ht="23.25" customHeight="1" x14ac:dyDescent="0.25">
      <c r="A16" s="49" t="s">
        <v>21</v>
      </c>
      <c r="B16" s="50">
        <f t="shared" si="2"/>
        <v>484611</v>
      </c>
      <c r="C16" s="35">
        <f t="shared" si="3"/>
        <v>207463</v>
      </c>
      <c r="D16" s="36">
        <f t="shared" si="3"/>
        <v>277148</v>
      </c>
      <c r="E16" s="50">
        <f t="shared" si="4"/>
        <v>363451</v>
      </c>
      <c r="F16" s="35">
        <v>170102</v>
      </c>
      <c r="G16" s="36">
        <v>193349</v>
      </c>
      <c r="H16" s="50">
        <f t="shared" si="5"/>
        <v>32175</v>
      </c>
      <c r="I16" s="35">
        <v>16772</v>
      </c>
      <c r="J16" s="36">
        <v>15403</v>
      </c>
      <c r="K16" s="51">
        <f t="shared" si="6"/>
        <v>21301</v>
      </c>
      <c r="L16" s="35">
        <v>4212</v>
      </c>
      <c r="M16" s="38">
        <v>17089</v>
      </c>
      <c r="N16" s="50">
        <f t="shared" si="7"/>
        <v>67684</v>
      </c>
      <c r="O16" s="53">
        <v>16377</v>
      </c>
      <c r="P16" s="40">
        <v>51307</v>
      </c>
    </row>
    <row r="17" spans="1:17" ht="23.25" customHeight="1" x14ac:dyDescent="0.25">
      <c r="A17" s="49" t="s">
        <v>22</v>
      </c>
      <c r="B17" s="50">
        <f t="shared" si="2"/>
        <v>113344</v>
      </c>
      <c r="C17" s="35">
        <f t="shared" si="3"/>
        <v>19630</v>
      </c>
      <c r="D17" s="36">
        <f t="shared" si="3"/>
        <v>93714</v>
      </c>
      <c r="E17" s="50">
        <f t="shared" si="4"/>
        <v>95149</v>
      </c>
      <c r="F17" s="35">
        <v>17651</v>
      </c>
      <c r="G17" s="36">
        <v>77498</v>
      </c>
      <c r="H17" s="50">
        <f t="shared" si="5"/>
        <v>3621</v>
      </c>
      <c r="I17" s="35">
        <v>980</v>
      </c>
      <c r="J17" s="36">
        <v>2641</v>
      </c>
      <c r="K17" s="51">
        <f t="shared" si="6"/>
        <v>13278</v>
      </c>
      <c r="L17" s="35">
        <v>883</v>
      </c>
      <c r="M17" s="38">
        <v>12395</v>
      </c>
      <c r="N17" s="50">
        <f t="shared" si="7"/>
        <v>1296</v>
      </c>
      <c r="O17" s="53">
        <v>116</v>
      </c>
      <c r="P17" s="40">
        <v>1180</v>
      </c>
    </row>
    <row r="18" spans="1:17" ht="23.25" customHeight="1" x14ac:dyDescent="0.25">
      <c r="A18" s="49" t="s">
        <v>23</v>
      </c>
      <c r="B18" s="50">
        <f t="shared" si="2"/>
        <v>261610</v>
      </c>
      <c r="C18" s="35">
        <f t="shared" si="3"/>
        <v>160179</v>
      </c>
      <c r="D18" s="36">
        <f t="shared" si="3"/>
        <v>101431</v>
      </c>
      <c r="E18" s="50">
        <f t="shared" si="4"/>
        <v>211744</v>
      </c>
      <c r="F18" s="35">
        <v>131262</v>
      </c>
      <c r="G18" s="36">
        <v>80482</v>
      </c>
      <c r="H18" s="50">
        <f t="shared" si="5"/>
        <v>26334</v>
      </c>
      <c r="I18" s="35">
        <v>16870</v>
      </c>
      <c r="J18" s="36">
        <v>9464</v>
      </c>
      <c r="K18" s="51">
        <f t="shared" si="6"/>
        <v>8307</v>
      </c>
      <c r="L18" s="35">
        <v>4008</v>
      </c>
      <c r="M18" s="38">
        <v>4299</v>
      </c>
      <c r="N18" s="50">
        <f t="shared" si="7"/>
        <v>15225</v>
      </c>
      <c r="O18" s="53">
        <v>8039</v>
      </c>
      <c r="P18" s="40">
        <v>7186</v>
      </c>
    </row>
    <row r="19" spans="1:17" ht="23.25" customHeight="1" x14ac:dyDescent="0.25">
      <c r="A19" s="49" t="s">
        <v>24</v>
      </c>
      <c r="B19" s="50">
        <f t="shared" si="2"/>
        <v>246471</v>
      </c>
      <c r="C19" s="35">
        <f t="shared" si="3"/>
        <v>157617</v>
      </c>
      <c r="D19" s="36">
        <f t="shared" si="3"/>
        <v>88854</v>
      </c>
      <c r="E19" s="50">
        <f t="shared" si="4"/>
        <v>204479</v>
      </c>
      <c r="F19" s="35">
        <v>135277</v>
      </c>
      <c r="G19" s="36">
        <v>69202</v>
      </c>
      <c r="H19" s="50">
        <f t="shared" si="5"/>
        <v>13396</v>
      </c>
      <c r="I19" s="35">
        <v>8355</v>
      </c>
      <c r="J19" s="36">
        <v>5041</v>
      </c>
      <c r="K19" s="51">
        <f t="shared" si="6"/>
        <v>6443</v>
      </c>
      <c r="L19" s="35">
        <v>2439</v>
      </c>
      <c r="M19" s="38">
        <v>4004</v>
      </c>
      <c r="N19" s="50">
        <f t="shared" si="7"/>
        <v>22153</v>
      </c>
      <c r="O19" s="53">
        <v>11546</v>
      </c>
      <c r="P19" s="40">
        <v>10607</v>
      </c>
    </row>
    <row r="20" spans="1:17" ht="24" customHeight="1" x14ac:dyDescent="0.25">
      <c r="A20" s="40" t="s">
        <v>25</v>
      </c>
      <c r="B20" s="50">
        <f t="shared" si="2"/>
        <v>124156</v>
      </c>
      <c r="C20" s="35">
        <f t="shared" si="3"/>
        <v>44065</v>
      </c>
      <c r="D20" s="36">
        <f t="shared" si="3"/>
        <v>80091</v>
      </c>
      <c r="E20" s="50">
        <f t="shared" si="4"/>
        <v>105736</v>
      </c>
      <c r="F20" s="35">
        <v>38194</v>
      </c>
      <c r="G20" s="36">
        <v>67542</v>
      </c>
      <c r="H20" s="50">
        <f t="shared" si="5"/>
        <v>12486</v>
      </c>
      <c r="I20" s="35">
        <v>4789</v>
      </c>
      <c r="J20" s="36">
        <v>7697</v>
      </c>
      <c r="K20" s="51">
        <f t="shared" si="6"/>
        <v>4298</v>
      </c>
      <c r="L20" s="35">
        <v>653</v>
      </c>
      <c r="M20" s="38">
        <v>3645</v>
      </c>
      <c r="N20" s="50">
        <f t="shared" si="7"/>
        <v>1636</v>
      </c>
      <c r="O20" s="53">
        <v>429</v>
      </c>
      <c r="P20" s="40">
        <v>1207</v>
      </c>
    </row>
    <row r="21" spans="1:17" ht="24" customHeight="1" x14ac:dyDescent="0.25">
      <c r="A21" s="49" t="s">
        <v>26</v>
      </c>
      <c r="B21" s="50">
        <f t="shared" si="2"/>
        <v>252983</v>
      </c>
      <c r="C21" s="35">
        <f t="shared" si="3"/>
        <v>72039</v>
      </c>
      <c r="D21" s="36">
        <f t="shared" si="3"/>
        <v>180944</v>
      </c>
      <c r="E21" s="50">
        <f t="shared" si="4"/>
        <v>170623</v>
      </c>
      <c r="F21" s="35">
        <v>48608</v>
      </c>
      <c r="G21" s="36">
        <v>122015</v>
      </c>
      <c r="H21" s="50">
        <f t="shared" si="5"/>
        <v>32248</v>
      </c>
      <c r="I21" s="35">
        <v>12183</v>
      </c>
      <c r="J21" s="36">
        <v>20065</v>
      </c>
      <c r="K21" s="51">
        <f t="shared" si="6"/>
        <v>21158</v>
      </c>
      <c r="L21" s="35">
        <v>5153</v>
      </c>
      <c r="M21" s="38">
        <v>16005</v>
      </c>
      <c r="N21" s="50">
        <f t="shared" si="7"/>
        <v>28954</v>
      </c>
      <c r="O21" s="53">
        <v>6095</v>
      </c>
      <c r="P21" s="40">
        <v>22859</v>
      </c>
    </row>
    <row r="22" spans="1:17" ht="24" customHeight="1" x14ac:dyDescent="0.25">
      <c r="A22" s="49" t="s">
        <v>27</v>
      </c>
      <c r="B22" s="50">
        <f t="shared" si="2"/>
        <v>590220</v>
      </c>
      <c r="C22" s="35">
        <f t="shared" si="3"/>
        <v>232897</v>
      </c>
      <c r="D22" s="36">
        <f t="shared" si="3"/>
        <v>357323</v>
      </c>
      <c r="E22" s="50">
        <f t="shared" si="4"/>
        <v>395115</v>
      </c>
      <c r="F22" s="35">
        <v>145359</v>
      </c>
      <c r="G22" s="36">
        <v>249756</v>
      </c>
      <c r="H22" s="50">
        <f t="shared" si="5"/>
        <v>97192</v>
      </c>
      <c r="I22" s="35">
        <v>44752</v>
      </c>
      <c r="J22" s="36">
        <v>52440</v>
      </c>
      <c r="K22" s="51">
        <f t="shared" si="6"/>
        <v>11503</v>
      </c>
      <c r="L22" s="35">
        <v>2810</v>
      </c>
      <c r="M22" s="38">
        <v>8693</v>
      </c>
      <c r="N22" s="50">
        <f t="shared" si="7"/>
        <v>86410</v>
      </c>
      <c r="O22" s="53">
        <v>39976</v>
      </c>
      <c r="P22" s="40">
        <v>46434</v>
      </c>
    </row>
    <row r="23" spans="1:17" ht="24" customHeight="1" x14ac:dyDescent="0.25">
      <c r="A23" s="49" t="s">
        <v>28</v>
      </c>
      <c r="B23" s="50">
        <f t="shared" si="2"/>
        <v>114893</v>
      </c>
      <c r="C23" s="35">
        <f t="shared" si="3"/>
        <v>36576</v>
      </c>
      <c r="D23" s="36">
        <f t="shared" si="3"/>
        <v>78317</v>
      </c>
      <c r="E23" s="50">
        <f t="shared" si="4"/>
        <v>89619</v>
      </c>
      <c r="F23" s="35">
        <v>28228</v>
      </c>
      <c r="G23" s="36">
        <v>61391</v>
      </c>
      <c r="H23" s="50">
        <f t="shared" si="5"/>
        <v>16781</v>
      </c>
      <c r="I23" s="35">
        <v>6970</v>
      </c>
      <c r="J23" s="36">
        <v>9811</v>
      </c>
      <c r="K23" s="51">
        <f t="shared" si="6"/>
        <v>3769</v>
      </c>
      <c r="L23" s="35">
        <v>328</v>
      </c>
      <c r="M23" s="38">
        <v>3441</v>
      </c>
      <c r="N23" s="50">
        <f t="shared" si="7"/>
        <v>4724</v>
      </c>
      <c r="O23" s="53">
        <v>1050</v>
      </c>
      <c r="P23" s="40">
        <v>3674</v>
      </c>
    </row>
    <row r="24" spans="1:17" ht="30" customHeight="1" x14ac:dyDescent="0.25">
      <c r="A24" s="54" t="s">
        <v>29</v>
      </c>
      <c r="B24" s="50">
        <f t="shared" si="2"/>
        <v>239102</v>
      </c>
      <c r="C24" s="35">
        <f t="shared" si="3"/>
        <v>104285</v>
      </c>
      <c r="D24" s="36">
        <f t="shared" si="3"/>
        <v>134817</v>
      </c>
      <c r="E24" s="50">
        <f t="shared" si="4"/>
        <v>181518</v>
      </c>
      <c r="F24" s="35">
        <v>82408</v>
      </c>
      <c r="G24" s="36">
        <v>99110</v>
      </c>
      <c r="H24" s="50">
        <f t="shared" si="5"/>
        <v>36944</v>
      </c>
      <c r="I24" s="35">
        <v>17248</v>
      </c>
      <c r="J24" s="36">
        <v>19696</v>
      </c>
      <c r="K24" s="51">
        <f t="shared" si="6"/>
        <v>4474</v>
      </c>
      <c r="L24" s="35">
        <v>953</v>
      </c>
      <c r="M24" s="38">
        <v>3521</v>
      </c>
      <c r="N24" s="50">
        <f t="shared" si="7"/>
        <v>16166</v>
      </c>
      <c r="O24" s="53">
        <v>3676</v>
      </c>
      <c r="P24" s="40">
        <v>12490</v>
      </c>
    </row>
    <row r="25" spans="1:17" ht="23.25" customHeight="1" x14ac:dyDescent="0.25">
      <c r="A25" s="49" t="s">
        <v>30</v>
      </c>
      <c r="B25" s="50">
        <f t="shared" si="2"/>
        <v>304767</v>
      </c>
      <c r="C25" s="35">
        <f t="shared" si="3"/>
        <v>114674</v>
      </c>
      <c r="D25" s="36">
        <f t="shared" si="3"/>
        <v>190093</v>
      </c>
      <c r="E25" s="50">
        <f t="shared" si="4"/>
        <v>226837</v>
      </c>
      <c r="F25" s="35">
        <v>92960</v>
      </c>
      <c r="G25" s="36">
        <v>133877</v>
      </c>
      <c r="H25" s="50">
        <f t="shared" si="5"/>
        <v>24558</v>
      </c>
      <c r="I25" s="35">
        <v>8778</v>
      </c>
      <c r="J25" s="36">
        <v>15780</v>
      </c>
      <c r="K25" s="51">
        <f t="shared" si="6"/>
        <v>35307</v>
      </c>
      <c r="L25" s="35">
        <v>6135</v>
      </c>
      <c r="M25" s="38">
        <v>29172</v>
      </c>
      <c r="N25" s="50">
        <f t="shared" si="7"/>
        <v>18065</v>
      </c>
      <c r="O25" s="53">
        <v>6801</v>
      </c>
      <c r="P25" s="40">
        <v>11264</v>
      </c>
    </row>
    <row r="26" spans="1:17" ht="23.25" customHeight="1" x14ac:dyDescent="0.25">
      <c r="A26" s="49" t="s">
        <v>31</v>
      </c>
      <c r="B26" s="50">
        <f t="shared" si="2"/>
        <v>56440</v>
      </c>
      <c r="C26" s="35">
        <f t="shared" si="3"/>
        <v>3473</v>
      </c>
      <c r="D26" s="36">
        <f t="shared" si="3"/>
        <v>52967</v>
      </c>
      <c r="E26" s="50">
        <f t="shared" si="4"/>
        <v>44507</v>
      </c>
      <c r="F26" s="35">
        <v>2915</v>
      </c>
      <c r="G26" s="36">
        <v>41592</v>
      </c>
      <c r="H26" s="50">
        <f t="shared" si="5"/>
        <v>2326</v>
      </c>
      <c r="I26" s="35">
        <v>164</v>
      </c>
      <c r="J26" s="36">
        <v>2162</v>
      </c>
      <c r="K26" s="51">
        <f t="shared" si="6"/>
        <v>8256</v>
      </c>
      <c r="L26" s="35">
        <v>302</v>
      </c>
      <c r="M26" s="38">
        <v>7954</v>
      </c>
      <c r="N26" s="50">
        <f t="shared" si="7"/>
        <v>1351</v>
      </c>
      <c r="O26" s="53">
        <v>92</v>
      </c>
      <c r="P26" s="40">
        <v>1259</v>
      </c>
      <c r="Q26" s="2" t="s">
        <v>32</v>
      </c>
    </row>
    <row r="27" spans="1:17" ht="23.25" customHeight="1" x14ac:dyDescent="0.25">
      <c r="A27" s="55" t="s">
        <v>33</v>
      </c>
      <c r="B27" s="50">
        <f t="shared" si="2"/>
        <v>200865</v>
      </c>
      <c r="C27" s="35">
        <f t="shared" si="3"/>
        <v>5980</v>
      </c>
      <c r="D27" s="36">
        <f t="shared" si="3"/>
        <v>194885</v>
      </c>
      <c r="E27" s="50">
        <f t="shared" si="4"/>
        <v>131723</v>
      </c>
      <c r="F27" s="35">
        <v>4620</v>
      </c>
      <c r="G27" s="36">
        <v>127103</v>
      </c>
      <c r="H27" s="50">
        <f t="shared" si="5"/>
        <v>11383</v>
      </c>
      <c r="I27" s="35">
        <v>328</v>
      </c>
      <c r="J27" s="36">
        <v>11055</v>
      </c>
      <c r="K27" s="51">
        <f t="shared" si="6"/>
        <v>50952</v>
      </c>
      <c r="L27" s="35">
        <v>354</v>
      </c>
      <c r="M27" s="38">
        <v>50598</v>
      </c>
      <c r="N27" s="50">
        <f t="shared" si="7"/>
        <v>6807</v>
      </c>
      <c r="O27" s="53">
        <v>678</v>
      </c>
      <c r="P27" s="40">
        <v>6129</v>
      </c>
    </row>
    <row r="28" spans="1:17" ht="9" customHeight="1" x14ac:dyDescent="0.25">
      <c r="A28" s="55"/>
      <c r="B28" s="34"/>
      <c r="C28" s="35"/>
      <c r="D28" s="36"/>
      <c r="E28" s="50"/>
      <c r="F28" s="35"/>
      <c r="G28" s="36"/>
      <c r="H28" s="50"/>
      <c r="I28" s="35"/>
      <c r="J28" s="36"/>
      <c r="K28" s="51"/>
      <c r="L28" s="35"/>
      <c r="M28" s="38"/>
      <c r="N28" s="50"/>
      <c r="O28" s="53"/>
      <c r="P28" s="40"/>
    </row>
    <row r="29" spans="1:17" ht="22.5" customHeight="1" x14ac:dyDescent="0.25">
      <c r="A29" s="41" t="s">
        <v>34</v>
      </c>
      <c r="B29" s="34">
        <f>+B31+B32+B33</f>
        <v>410691</v>
      </c>
      <c r="C29" s="42">
        <f>+C31+C33</f>
        <v>130167</v>
      </c>
      <c r="D29" s="45">
        <f>+D31+D33</f>
        <v>187516</v>
      </c>
      <c r="E29" s="34">
        <f>+E31+E32+E33</f>
        <v>296855</v>
      </c>
      <c r="F29" s="42">
        <f>+F31+F33</f>
        <v>104080</v>
      </c>
      <c r="G29" s="42">
        <f>+G31+G33</f>
        <v>117290</v>
      </c>
      <c r="H29" s="34">
        <f>+H31+H32+H33</f>
        <v>2904</v>
      </c>
      <c r="I29" s="42">
        <f>+I31+I33</f>
        <v>1357</v>
      </c>
      <c r="J29" s="42">
        <f>+J31+J33</f>
        <v>617</v>
      </c>
      <c r="K29" s="37">
        <f>+K31</f>
        <v>49735</v>
      </c>
      <c r="L29" s="42">
        <f>+L31</f>
        <v>15471</v>
      </c>
      <c r="M29" s="42">
        <f>+M31</f>
        <v>34264</v>
      </c>
      <c r="N29" s="34">
        <f>+N31+N32+N33</f>
        <v>61197</v>
      </c>
      <c r="O29" s="42">
        <f>+O31+O33</f>
        <v>9259</v>
      </c>
      <c r="P29" s="56">
        <f>+P31+P33</f>
        <v>35345</v>
      </c>
      <c r="Q29" s="57"/>
    </row>
    <row r="30" spans="1:17" ht="8.25" customHeight="1" x14ac:dyDescent="0.25">
      <c r="A30" s="49"/>
      <c r="B30" s="34"/>
      <c r="C30" s="42"/>
      <c r="D30" s="45"/>
      <c r="E30" s="34"/>
      <c r="F30" s="42"/>
      <c r="G30" s="43"/>
      <c r="H30" s="34"/>
      <c r="I30" s="42"/>
      <c r="J30" s="43"/>
      <c r="K30" s="37"/>
      <c r="L30" s="42"/>
      <c r="M30" s="56"/>
      <c r="N30" s="34"/>
      <c r="O30" s="42"/>
      <c r="P30" s="43"/>
      <c r="Q30" s="57"/>
    </row>
    <row r="31" spans="1:17" ht="18" customHeight="1" x14ac:dyDescent="0.25">
      <c r="A31" s="49" t="s">
        <v>35</v>
      </c>
      <c r="B31" s="50">
        <f>+D31+C31</f>
        <v>191768</v>
      </c>
      <c r="C31" s="35">
        <f>+O31+L31+I31+F31</f>
        <v>31312</v>
      </c>
      <c r="D31" s="36">
        <f>+P31+M31+J31+G31</f>
        <v>160456</v>
      </c>
      <c r="E31" s="50">
        <f>+G31+F31</f>
        <v>107534</v>
      </c>
      <c r="F31" s="35">
        <v>13358</v>
      </c>
      <c r="G31" s="36">
        <v>94176</v>
      </c>
      <c r="H31" s="50">
        <f>+J31+I31</f>
        <v>553</v>
      </c>
      <c r="I31" s="35">
        <v>257</v>
      </c>
      <c r="J31" s="36">
        <v>296</v>
      </c>
      <c r="K31" s="51">
        <f>+M31+L31</f>
        <v>49735</v>
      </c>
      <c r="L31" s="35">
        <v>15471</v>
      </c>
      <c r="M31" s="38">
        <v>34264</v>
      </c>
      <c r="N31" s="50">
        <f>+P31+O31</f>
        <v>33946</v>
      </c>
      <c r="O31" s="53">
        <v>2226</v>
      </c>
      <c r="P31" s="40">
        <v>31720</v>
      </c>
    </row>
    <row r="32" spans="1:17" ht="18" customHeight="1" x14ac:dyDescent="0.25">
      <c r="A32" s="49" t="s">
        <v>36</v>
      </c>
      <c r="B32" s="50">
        <f>+N32+H32+E32</f>
        <v>93008</v>
      </c>
      <c r="C32" s="35" t="s">
        <v>37</v>
      </c>
      <c r="D32" s="35" t="s">
        <v>37</v>
      </c>
      <c r="E32" s="58">
        <v>75485</v>
      </c>
      <c r="F32" s="35" t="s">
        <v>37</v>
      </c>
      <c r="G32" s="36" t="s">
        <v>37</v>
      </c>
      <c r="H32" s="58">
        <v>930</v>
      </c>
      <c r="I32" s="35" t="s">
        <v>37</v>
      </c>
      <c r="J32" s="36" t="s">
        <v>37</v>
      </c>
      <c r="K32" s="50" t="s">
        <v>38</v>
      </c>
      <c r="L32" s="35" t="s">
        <v>38</v>
      </c>
      <c r="M32" s="38" t="s">
        <v>38</v>
      </c>
      <c r="N32" s="50">
        <v>16593</v>
      </c>
      <c r="O32" s="35" t="s">
        <v>37</v>
      </c>
      <c r="P32" s="59" t="s">
        <v>37</v>
      </c>
    </row>
    <row r="33" spans="1:16" ht="18" customHeight="1" thickBot="1" x14ac:dyDescent="0.3">
      <c r="A33" s="60" t="s">
        <v>39</v>
      </c>
      <c r="B33" s="61">
        <f>+D33+C33</f>
        <v>125915</v>
      </c>
      <c r="C33" s="62">
        <f>+O33+I33+F33</f>
        <v>98855</v>
      </c>
      <c r="D33" s="63">
        <f>+P33+J33+G33</f>
        <v>27060</v>
      </c>
      <c r="E33" s="61">
        <f>+G33+F33</f>
        <v>113836</v>
      </c>
      <c r="F33" s="62">
        <v>90722</v>
      </c>
      <c r="G33" s="63">
        <v>23114</v>
      </c>
      <c r="H33" s="61">
        <f>+J33+I33</f>
        <v>1421</v>
      </c>
      <c r="I33" s="62">
        <v>1100</v>
      </c>
      <c r="J33" s="63">
        <v>321</v>
      </c>
      <c r="K33" s="64" t="s">
        <v>38</v>
      </c>
      <c r="L33" s="62" t="s">
        <v>38</v>
      </c>
      <c r="M33" s="65" t="s">
        <v>38</v>
      </c>
      <c r="N33" s="61">
        <f>+P33+O33</f>
        <v>10658</v>
      </c>
      <c r="O33" s="66">
        <v>7033</v>
      </c>
      <c r="P33" s="6">
        <v>3625</v>
      </c>
    </row>
    <row r="34" spans="1:16" ht="18" customHeight="1" x14ac:dyDescent="0.25">
      <c r="A34" s="67" t="s">
        <v>40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40"/>
      <c r="P34" s="40"/>
    </row>
    <row r="35" spans="1:16" ht="15.75" customHeight="1" x14ac:dyDescent="0.25">
      <c r="A35" s="68" t="s">
        <v>41</v>
      </c>
      <c r="B35" s="43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40"/>
      <c r="P35" s="40"/>
    </row>
    <row r="36" spans="1:16" ht="15.75" customHeight="1" x14ac:dyDescent="0.25">
      <c r="A36" s="68" t="s">
        <v>42</v>
      </c>
      <c r="B36" s="4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40"/>
      <c r="P36" s="40"/>
    </row>
    <row r="37" spans="1:16" ht="15.75" customHeight="1" x14ac:dyDescent="0.25">
      <c r="A37" s="68" t="s">
        <v>43</v>
      </c>
      <c r="B37" s="43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40"/>
      <c r="P37" s="40"/>
    </row>
    <row r="38" spans="1:16" ht="18" customHeight="1" x14ac:dyDescent="0.25">
      <c r="A38" s="69" t="s">
        <v>44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1:16" ht="18.75" customHeight="1" x14ac:dyDescent="0.25">
      <c r="A39" s="71" t="s">
        <v>45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6" ht="12" customHeight="1" x14ac:dyDescent="0.25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6" ht="12" customHeight="1" x14ac:dyDescent="0.25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</row>
    <row r="42" spans="1:16" ht="12" customHeight="1" x14ac:dyDescent="0.25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6" ht="12" customHeight="1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</row>
    <row r="44" spans="1:16" ht="12" customHeight="1" x14ac:dyDescent="0.25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6" ht="12" customHeight="1" x14ac:dyDescent="0.2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16" ht="12" customHeight="1" x14ac:dyDescent="0.25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6" ht="12" customHeight="1" x14ac:dyDescent="0.25"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</row>
    <row r="48" spans="1:16" ht="12" customHeight="1" x14ac:dyDescent="0.2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2:14" ht="12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2:14" ht="12" customHeight="1" x14ac:dyDescent="0.25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spans="2:14" ht="12" customHeight="1" x14ac:dyDescent="0.25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</row>
    <row r="52" spans="2:14" ht="12" customHeight="1" x14ac:dyDescent="0.2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spans="2:14" ht="12" customHeigh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2:14" ht="12" customHeight="1" x14ac:dyDescent="0.2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2:14" ht="12" customHeight="1" x14ac:dyDescent="0.2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2:14" ht="12" customHeight="1" x14ac:dyDescent="0.25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</row>
    <row r="57" spans="2:14" ht="12" customHeight="1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2:14" ht="12" customHeight="1" x14ac:dyDescent="0.25"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</row>
    <row r="59" spans="2:14" ht="12" customHeight="1" x14ac:dyDescent="0.2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  <row r="60" spans="2:14" ht="12" customHeight="1" x14ac:dyDescent="0.2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2:14" ht="12" customHeight="1" x14ac:dyDescent="0.2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2:14" ht="12" customHeight="1" x14ac:dyDescent="0.2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</row>
    <row r="63" spans="2:14" ht="12" customHeight="1" x14ac:dyDescent="0.2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spans="2:14" ht="12" customHeight="1" x14ac:dyDescent="0.2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</row>
    <row r="65" spans="2:14" ht="12" customHeight="1" x14ac:dyDescent="0.25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</row>
    <row r="66" spans="2:14" ht="12" customHeight="1" x14ac:dyDescent="0.25"/>
    <row r="67" spans="2:14" ht="12" customHeight="1" x14ac:dyDescent="0.25"/>
    <row r="68" spans="2:14" ht="12" customHeight="1" x14ac:dyDescent="0.25"/>
    <row r="69" spans="2:14" ht="12" customHeight="1" x14ac:dyDescent="0.25"/>
    <row r="70" spans="2:14" ht="12" customHeight="1" x14ac:dyDescent="0.25"/>
    <row r="71" spans="2:14" ht="12" customHeight="1" x14ac:dyDescent="0.25"/>
    <row r="72" spans="2:14" ht="12" customHeight="1" x14ac:dyDescent="0.25"/>
    <row r="73" spans="2:14" ht="12" customHeight="1" x14ac:dyDescent="0.25"/>
    <row r="74" spans="2:14" ht="12" customHeight="1" x14ac:dyDescent="0.25"/>
    <row r="75" spans="2:14" ht="12" customHeight="1" x14ac:dyDescent="0.25"/>
    <row r="76" spans="2:14" ht="12" customHeight="1" x14ac:dyDescent="0.25"/>
    <row r="77" spans="2:14" ht="12" customHeight="1" x14ac:dyDescent="0.25"/>
    <row r="78" spans="2:14" ht="12" customHeight="1" x14ac:dyDescent="0.25"/>
    <row r="79" spans="2:14" ht="12" customHeight="1" x14ac:dyDescent="0.25"/>
    <row r="80" spans="2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</sheetData>
  <mergeCells count="24">
    <mergeCell ref="O6:O7"/>
    <mergeCell ref="P6:P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1:P1"/>
    <mergeCell ref="A2:P2"/>
    <mergeCell ref="A4:A7"/>
    <mergeCell ref="B4:D5"/>
    <mergeCell ref="E4:P4"/>
    <mergeCell ref="E5:G5"/>
    <mergeCell ref="H5:J5"/>
    <mergeCell ref="K5:M5"/>
    <mergeCell ref="N5:P5"/>
    <mergeCell ref="B6:B7"/>
  </mergeCells>
  <printOptions horizontalCentered="1"/>
  <pageMargins left="0.59055118110236227" right="0.59055118110236227" top="0.78740157480314965" bottom="0.78740157480314965" header="0" footer="0"/>
  <pageSetup scale="63" orientation="landscape" horizontalDpi="36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C37</vt:lpstr>
      <vt:lpstr>'C37'!A_impresión_IM</vt:lpstr>
      <vt:lpstr>'C37'!Área_de_impresión</vt:lpstr>
      <vt:lpstr>'C37'!Títulos_a_imprimir</vt:lpstr>
      <vt:lpstr>'C37'!Títulos_a_imprimir_IM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2022-10-21T19:47:15Z</dcterms:created>
  <dcterms:modified xsi:type="dcterms:W3CDTF">2022-10-21T19:47:51Z</dcterms:modified>
</cp:coreProperties>
</file>