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uilar\Documents\Marisol Mis Documentos\Marisol\4.Boletines\Cuadros del Boletin 2020\"/>
    </mc:Choice>
  </mc:AlternateContent>
  <xr:revisionPtr revIDLastSave="0" documentId="8_{57194CEE-5602-49CB-8BF8-EF09E2FB8374}" xr6:coauthVersionLast="45" xr6:coauthVersionMax="45" xr10:uidLastSave="{00000000-0000-0000-0000-000000000000}"/>
  <bookViews>
    <workbookView xWindow="-120" yWindow="-120" windowWidth="24240" windowHeight="13740" xr2:uid="{43EF5DB0-976C-4C13-B6B0-009574053D0F}"/>
  </bookViews>
  <sheets>
    <sheet name="C3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________key2" hidden="1">#REF!</definedName>
    <definedName name="______________________R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Regression_Int" localSheetId="0" hidden="1">1</definedName>
    <definedName name="_Sort" localSheetId="0" hidden="1">#REF!</definedName>
    <definedName name="_Sort" hidden="1">#REF!</definedName>
    <definedName name="A_impresión_IM" localSheetId="0">'C36'!$A$7:$E$127</definedName>
    <definedName name="A_impresión_IM">#REF!</definedName>
    <definedName name="adolescentes" hidden="1">#REF!</definedName>
    <definedName name="_xlnm.Print_Area" localSheetId="0">'C36'!$A$1:$F$125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>#REF!</definedName>
    <definedName name="D" localSheetId="0">[3]C39!$A$7:$E$111</definedName>
    <definedName name="D">[4]C39!$A$7:$E$111</definedName>
    <definedName name="D2019.">#REF!</definedName>
    <definedName name="Excel_BuiltIn_Print_Area_5">[2]Mayo!#REF!</definedName>
    <definedName name="hijo" hidden="1">#REF!</definedName>
    <definedName name="key">#REF!</definedName>
    <definedName name="m">[5]C39!$A$7:$E$111</definedName>
    <definedName name="mary" localSheetId="0">#REF!</definedName>
    <definedName name="mary">#REF!</definedName>
    <definedName name="PRODUCCION_SERV">#REF!</definedName>
    <definedName name="ser">#REF!</definedName>
    <definedName name="SERVICIO" hidden="1">#REF!</definedName>
    <definedName name="Títulos_a_imprimir_IM" localSheetId="0">'C36'!$1:$6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0" i="1" l="1"/>
  <c r="E120" i="1"/>
  <c r="C120" i="1"/>
  <c r="F119" i="1"/>
  <c r="E119" i="1"/>
  <c r="C119" i="1"/>
  <c r="F118" i="1"/>
  <c r="E118" i="1"/>
  <c r="C118" i="1"/>
  <c r="F117" i="1"/>
  <c r="E117" i="1"/>
  <c r="C117" i="1"/>
  <c r="F116" i="1"/>
  <c r="E116" i="1"/>
  <c r="B116" i="1"/>
  <c r="C116" i="1" s="1"/>
  <c r="F115" i="1"/>
  <c r="D115" i="1"/>
  <c r="E115" i="1" s="1"/>
  <c r="C115" i="1"/>
  <c r="B115" i="1"/>
  <c r="F114" i="1"/>
  <c r="E114" i="1"/>
  <c r="C114" i="1"/>
  <c r="C113" i="1"/>
  <c r="F112" i="1"/>
  <c r="E112" i="1"/>
  <c r="C112" i="1"/>
  <c r="F111" i="1"/>
  <c r="E111" i="1"/>
  <c r="C111" i="1"/>
  <c r="F110" i="1"/>
  <c r="E110" i="1"/>
  <c r="C110" i="1"/>
  <c r="F109" i="1"/>
  <c r="E109" i="1"/>
  <c r="C109" i="1"/>
  <c r="F108" i="1"/>
  <c r="E108" i="1"/>
  <c r="C108" i="1"/>
  <c r="B107" i="1"/>
  <c r="F107" i="1" s="1"/>
  <c r="F106" i="1"/>
  <c r="E106" i="1"/>
  <c r="C106" i="1"/>
  <c r="F105" i="1"/>
  <c r="E105" i="1"/>
  <c r="C105" i="1"/>
  <c r="F104" i="1"/>
  <c r="E104" i="1"/>
  <c r="C104" i="1"/>
  <c r="F103" i="1"/>
  <c r="E103" i="1"/>
  <c r="C103" i="1"/>
  <c r="F102" i="1"/>
  <c r="E102" i="1"/>
  <c r="C102" i="1"/>
  <c r="F101" i="1"/>
  <c r="E101" i="1"/>
  <c r="C101" i="1"/>
  <c r="F92" i="1"/>
  <c r="E92" i="1"/>
  <c r="C92" i="1"/>
  <c r="F91" i="1"/>
  <c r="E91" i="1"/>
  <c r="C91" i="1"/>
  <c r="F90" i="1"/>
  <c r="E90" i="1"/>
  <c r="C90" i="1"/>
  <c r="F89" i="1"/>
  <c r="E89" i="1"/>
  <c r="C89" i="1"/>
  <c r="F88" i="1"/>
  <c r="E88" i="1"/>
  <c r="C88" i="1"/>
  <c r="F87" i="1"/>
  <c r="E87" i="1"/>
  <c r="C87" i="1"/>
  <c r="F86" i="1"/>
  <c r="E86" i="1"/>
  <c r="C86" i="1"/>
  <c r="F85" i="1"/>
  <c r="E85" i="1"/>
  <c r="C85" i="1"/>
  <c r="F84" i="1"/>
  <c r="E84" i="1"/>
  <c r="C84" i="1"/>
  <c r="F83" i="1"/>
  <c r="E83" i="1"/>
  <c r="C83" i="1"/>
  <c r="C82" i="1"/>
  <c r="C81" i="1"/>
  <c r="C80" i="1"/>
  <c r="C79" i="1"/>
  <c r="C78" i="1"/>
  <c r="C77" i="1"/>
  <c r="C76" i="1"/>
  <c r="C75" i="1"/>
  <c r="C74" i="1"/>
  <c r="C73" i="1"/>
  <c r="C72" i="1"/>
  <c r="D71" i="1"/>
  <c r="B71" i="1"/>
  <c r="C71" i="1" s="1"/>
  <c r="F70" i="1"/>
  <c r="E70" i="1"/>
  <c r="C70" i="1"/>
  <c r="C69" i="1"/>
  <c r="F68" i="1"/>
  <c r="E68" i="1"/>
  <c r="C68" i="1"/>
  <c r="F67" i="1"/>
  <c r="E67" i="1"/>
  <c r="C67" i="1"/>
  <c r="F66" i="1"/>
  <c r="E66" i="1"/>
  <c r="C66" i="1"/>
  <c r="F65" i="1"/>
  <c r="E65" i="1"/>
  <c r="C65" i="1"/>
  <c r="F64" i="1"/>
  <c r="E64" i="1"/>
  <c r="C64" i="1"/>
  <c r="E63" i="1"/>
  <c r="D63" i="1"/>
  <c r="B63" i="1"/>
  <c r="C63" i="1" s="1"/>
  <c r="F62" i="1"/>
  <c r="E62" i="1"/>
  <c r="C62" i="1"/>
  <c r="F61" i="1"/>
  <c r="E61" i="1"/>
  <c r="C61" i="1"/>
  <c r="F60" i="1"/>
  <c r="E60" i="1"/>
  <c r="C60" i="1"/>
  <c r="F59" i="1"/>
  <c r="E59" i="1"/>
  <c r="C59" i="1"/>
  <c r="F58" i="1"/>
  <c r="E58" i="1"/>
  <c r="C58" i="1"/>
  <c r="F57" i="1"/>
  <c r="E57" i="1"/>
  <c r="C57" i="1"/>
  <c r="F56" i="1"/>
  <c r="E56" i="1"/>
  <c r="C56" i="1"/>
  <c r="D55" i="1"/>
  <c r="E55" i="1" s="1"/>
  <c r="B55" i="1"/>
  <c r="C55" i="1" s="1"/>
  <c r="F55" i="1" l="1"/>
  <c r="F63" i="1"/>
  <c r="C107" i="1"/>
  <c r="E107" i="1"/>
</calcChain>
</file>

<file path=xl/sharedStrings.xml><?xml version="1.0" encoding="utf-8"?>
<sst xmlns="http://schemas.openxmlformats.org/spreadsheetml/2006/main" count="166" uniqueCount="120">
  <si>
    <t>Cuadro Nº 36.           INDICADORES DE SALUD BUCAL, EN EL MINISTERIO DE SALUD DE LA REPUBLICA DE PANAMÁ</t>
  </si>
  <si>
    <t>SEGÚN PROVINCIA Y COMARCA INDÍGENA: AÑO 2020</t>
  </si>
  <si>
    <t>Provincia / Distrito y Comarca</t>
  </si>
  <si>
    <t>Coberturas de Atención</t>
  </si>
  <si>
    <t>Porcentaje de Impacto</t>
  </si>
  <si>
    <t>Concentración</t>
  </si>
  <si>
    <t>Nº de pacientes Terminados</t>
  </si>
  <si>
    <t>Porcentaje (2)</t>
  </si>
  <si>
    <t>I Consulta</t>
  </si>
  <si>
    <t>Cobertura  (1)</t>
  </si>
  <si>
    <t>Total</t>
  </si>
  <si>
    <t>Bocas del Toro……………..</t>
  </si>
  <si>
    <t xml:space="preserve">     Bocas del Toro……….</t>
  </si>
  <si>
    <t xml:space="preserve">     Changuinola………</t>
  </si>
  <si>
    <t xml:space="preserve">     Chiriquí Grande……</t>
  </si>
  <si>
    <t xml:space="preserve">     Almirante…................</t>
  </si>
  <si>
    <t xml:space="preserve">Coclé……………………….. </t>
  </si>
  <si>
    <t xml:space="preserve">     Aguadulce…………</t>
  </si>
  <si>
    <t xml:space="preserve">     Antón…………………</t>
  </si>
  <si>
    <t xml:space="preserve">     La Pintada…………</t>
  </si>
  <si>
    <t xml:space="preserve">     Natá…………………..</t>
  </si>
  <si>
    <t xml:space="preserve">     Olá……………………</t>
  </si>
  <si>
    <t xml:space="preserve">     Penonomé……………</t>
  </si>
  <si>
    <t xml:space="preserve">Colón……………………….. </t>
  </si>
  <si>
    <t xml:space="preserve">     Colón…………………</t>
  </si>
  <si>
    <t xml:space="preserve">     Chagres………………</t>
  </si>
  <si>
    <t xml:space="preserve">     Donoso……………</t>
  </si>
  <si>
    <t xml:space="preserve">     Portobelo……………</t>
  </si>
  <si>
    <t xml:space="preserve">     Santa Isabel…………</t>
  </si>
  <si>
    <t xml:space="preserve">     Omar Torrijos…............</t>
  </si>
  <si>
    <t>Chiriquí…………………….</t>
  </si>
  <si>
    <t xml:space="preserve">     Alanje…………………</t>
  </si>
  <si>
    <t xml:space="preserve">     Barú……………………</t>
  </si>
  <si>
    <t xml:space="preserve">     Boquerón……………</t>
  </si>
  <si>
    <t xml:space="preserve">     Boquete……………</t>
  </si>
  <si>
    <t xml:space="preserve">     Bugaba………………</t>
  </si>
  <si>
    <t xml:space="preserve">     David………………</t>
  </si>
  <si>
    <t xml:space="preserve">     Dolega…………………</t>
  </si>
  <si>
    <t xml:space="preserve">     Gualaca………………</t>
  </si>
  <si>
    <t xml:space="preserve">     Remedios………………</t>
  </si>
  <si>
    <t xml:space="preserve">     Renacimiento…………</t>
  </si>
  <si>
    <t xml:space="preserve">     San Felix……………</t>
  </si>
  <si>
    <t xml:space="preserve">     San Lorenzo………</t>
  </si>
  <si>
    <t xml:space="preserve">     Tolé……………………</t>
  </si>
  <si>
    <t xml:space="preserve">     Tierras Altas…..............</t>
  </si>
  <si>
    <t>Darién……………………….</t>
  </si>
  <si>
    <t xml:space="preserve">     Chepigana……………</t>
  </si>
  <si>
    <t xml:space="preserve">     Pinogana……………</t>
  </si>
  <si>
    <t xml:space="preserve">     Santa Fé…....................</t>
  </si>
  <si>
    <t xml:space="preserve">     Cemaco……………….</t>
  </si>
  <si>
    <t xml:space="preserve">     Sambu……………</t>
  </si>
  <si>
    <t>SEGÚN PROVINCIA Y COMARCA INDÍGENA: AÑO 2020  (Continuación)</t>
  </si>
  <si>
    <t>Coberturas</t>
  </si>
  <si>
    <t>de Atención</t>
  </si>
  <si>
    <t>1ª Consultas</t>
  </si>
  <si>
    <t>Herrera………………………….</t>
  </si>
  <si>
    <t xml:space="preserve">     Chitré…………………</t>
  </si>
  <si>
    <t xml:space="preserve">     Las Minas…………</t>
  </si>
  <si>
    <t xml:space="preserve">     Los Pozos……………</t>
  </si>
  <si>
    <t xml:space="preserve">     Ocú…………………</t>
  </si>
  <si>
    <t xml:space="preserve">     Parita…………………</t>
  </si>
  <si>
    <t xml:space="preserve">     Pesé…………………</t>
  </si>
  <si>
    <t xml:space="preserve">     Santa María…………</t>
  </si>
  <si>
    <t>Los Santos………………….</t>
  </si>
  <si>
    <t xml:space="preserve">     Guararé………………</t>
  </si>
  <si>
    <t xml:space="preserve">     Las Tablas……………</t>
  </si>
  <si>
    <t xml:space="preserve">     Los Santos……………</t>
  </si>
  <si>
    <t xml:space="preserve">     Macaracas……………</t>
  </si>
  <si>
    <t xml:space="preserve">     Pedasí…………………</t>
  </si>
  <si>
    <t xml:space="preserve">     Pocrí…………………</t>
  </si>
  <si>
    <t xml:space="preserve">     Tonosí  …………..</t>
  </si>
  <si>
    <t>Panamá……………………..</t>
  </si>
  <si>
    <t xml:space="preserve">     Balboa……………</t>
  </si>
  <si>
    <t xml:space="preserve">     Chepo…………………</t>
  </si>
  <si>
    <t xml:space="preserve">     Chiman………………</t>
  </si>
  <si>
    <t xml:space="preserve">     Panamá………………</t>
  </si>
  <si>
    <t xml:space="preserve">     San Miguelito.............. </t>
  </si>
  <si>
    <t xml:space="preserve">     Taboga……………</t>
  </si>
  <si>
    <t xml:space="preserve">Panamá Este ………………………………….  </t>
  </si>
  <si>
    <t xml:space="preserve">Panamá Oeste …………………….   </t>
  </si>
  <si>
    <t xml:space="preserve">Panamá Metro ……………………….  </t>
  </si>
  <si>
    <t>Panamá Norte……………</t>
  </si>
  <si>
    <t>San Miguelito.................</t>
  </si>
  <si>
    <t>Veraguas…………………..</t>
  </si>
  <si>
    <t xml:space="preserve">     Atalaya………………</t>
  </si>
  <si>
    <t xml:space="preserve">     Calobre………………</t>
  </si>
  <si>
    <t xml:space="preserve">     Cañazas…………</t>
  </si>
  <si>
    <t xml:space="preserve">     La Mesa………………</t>
  </si>
  <si>
    <t xml:space="preserve">     Las Palmas……………</t>
  </si>
  <si>
    <t xml:space="preserve">     Mariato………………</t>
  </si>
  <si>
    <t xml:space="preserve">     Montijo………………</t>
  </si>
  <si>
    <t xml:space="preserve">     Río de  Jesús………</t>
  </si>
  <si>
    <t xml:space="preserve">     San Francisco…………</t>
  </si>
  <si>
    <t>SEGÚN PROVINCIA Y COMARCA INDÍGENA: AÑO 2020  (Conclusión)</t>
  </si>
  <si>
    <t xml:space="preserve">     Santa Fé………………</t>
  </si>
  <si>
    <t xml:space="preserve">     Santiago……………</t>
  </si>
  <si>
    <t xml:space="preserve">     Soná…………………</t>
  </si>
  <si>
    <t>Comarca Kuna Yala……</t>
  </si>
  <si>
    <t>Comarca NgobeBuglé………</t>
  </si>
  <si>
    <t xml:space="preserve">    Besikó…………………</t>
  </si>
  <si>
    <t xml:space="preserve">    Mironó………………</t>
  </si>
  <si>
    <t xml:space="preserve">    Muná…………………</t>
  </si>
  <si>
    <t xml:space="preserve">    Nole Duima……………</t>
  </si>
  <si>
    <t xml:space="preserve">    Nurum………………</t>
  </si>
  <si>
    <t xml:space="preserve">    Kankintú……………</t>
  </si>
  <si>
    <t xml:space="preserve">    Kusapín………………</t>
  </si>
  <si>
    <t>Jirondai..........................</t>
  </si>
  <si>
    <t xml:space="preserve">    Santa Catalina..................</t>
  </si>
  <si>
    <t>Panamá Oeste…................</t>
  </si>
  <si>
    <t xml:space="preserve">     Arraijan……………</t>
  </si>
  <si>
    <t xml:space="preserve">     Capira………………</t>
  </si>
  <si>
    <t xml:space="preserve">     Chame………………</t>
  </si>
  <si>
    <t xml:space="preserve">     La Chorrera…………</t>
  </si>
  <si>
    <t xml:space="preserve">     San Carlos …………… </t>
  </si>
  <si>
    <t>Nota: Los datos corresponden a Instalaciones del Ministerio de Salud.</t>
  </si>
  <si>
    <t>(1) Cálculo en base a la estimación de población al 1º de julio del año 2020</t>
  </si>
  <si>
    <t>(2) Porcentaje de Impacto es por cada100 consultas nuevas.</t>
  </si>
  <si>
    <t>Fuente Documental: Sistema de Información Estadística en Salud. SIES</t>
  </si>
  <si>
    <t>Fuente Institucional: Departamento de  Registros y  Estadística. MINSA.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</si>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</sst>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.0_);\(#,##0.0\)"/>
  </numFmts>
  <fonts count="18" x14ac:knownFonts="1">
    <font>
      <sz val="11"/>
      <color theme="1"/>
      <name val="Calibri"/>
      <family val="2"/>
      <scheme val="minor"/>
    </font>
    <font>
      <sz val="11"/>
      <name val="Tms Rmn"/>
    </font>
    <font>
      <sz val="10"/>
      <name val="Times New Roman"/>
      <family val="1"/>
    </font>
    <font>
      <sz val="11"/>
      <color theme="0"/>
      <name val="Tms Rmn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b/>
      <sz val="12"/>
      <name val="Times New Roman"/>
      <family val="1"/>
    </font>
    <font>
      <sz val="10"/>
      <color theme="0"/>
      <name val="Times New Roman"/>
      <family val="1"/>
    </font>
    <font>
      <sz val="8"/>
      <name val="Book Antiqua"/>
      <family val="1"/>
    </font>
    <font>
      <sz val="12"/>
      <name val="Helv"/>
    </font>
    <font>
      <sz val="10"/>
      <name val="Book Antiqua"/>
      <family val="1"/>
    </font>
    <font>
      <sz val="9"/>
      <name val="Times New Roman"/>
      <family val="1"/>
    </font>
    <font>
      <b/>
      <sz val="11"/>
      <name val="Tms Rmn"/>
    </font>
    <font>
      <sz val="8"/>
      <name val="Times New Roman"/>
      <family val="1"/>
    </font>
    <font>
      <sz val="10"/>
      <name val="Tms Rmn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8"/>
      </left>
      <right style="thin">
        <color indexed="8"/>
      </right>
      <top/>
      <bottom style="double">
        <color auto="1"/>
      </bottom>
      <diagonal/>
    </border>
    <border>
      <left style="thin">
        <color indexed="8"/>
      </left>
      <right style="medium">
        <color indexed="8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double">
        <color auto="1"/>
      </bottom>
      <diagonal/>
    </border>
    <border>
      <left style="thin">
        <color indexed="64"/>
      </left>
      <right style="medium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2" fillId="0" borderId="0"/>
    <xf numFmtId="0" fontId="13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</cellStyleXfs>
  <cellXfs count="128">
    <xf numFmtId="0" fontId="0" fillId="0" borderId="0" xfId="0"/>
    <xf numFmtId="164" fontId="2" fillId="0" borderId="0" xfId="1" applyNumberFormat="1" applyFont="1" applyAlignment="1">
      <alignment horizontal="center"/>
    </xf>
    <xf numFmtId="164" fontId="1" fillId="0" borderId="0" xfId="1" applyNumberFormat="1"/>
    <xf numFmtId="1" fontId="3" fillId="0" borderId="0" xfId="1" applyNumberFormat="1" applyFont="1"/>
    <xf numFmtId="164" fontId="2" fillId="0" borderId="0" xfId="1" quotePrefix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5" fillId="0" borderId="0" xfId="1" quotePrefix="1" applyNumberFormat="1" applyFont="1" applyAlignment="1">
      <alignment horizontal="center"/>
    </xf>
    <xf numFmtId="164" fontId="6" fillId="2" borderId="1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/>
    </xf>
    <xf numFmtId="164" fontId="6" fillId="2" borderId="3" xfId="1" applyNumberFormat="1" applyFont="1" applyFill="1" applyBorder="1" applyAlignment="1">
      <alignment horizontal="center" vertical="center"/>
    </xf>
    <xf numFmtId="164" fontId="6" fillId="2" borderId="4" xfId="1" applyNumberFormat="1" applyFont="1" applyFill="1" applyBorder="1" applyAlignment="1">
      <alignment horizontal="center" vertical="center"/>
    </xf>
    <xf numFmtId="164" fontId="6" fillId="2" borderId="5" xfId="1" applyNumberFormat="1" applyFont="1" applyFill="1" applyBorder="1" applyAlignment="1">
      <alignment horizontal="center" vertical="center"/>
    </xf>
    <xf numFmtId="164" fontId="6" fillId="2" borderId="6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164" fontId="6" fillId="2" borderId="7" xfId="1" applyNumberFormat="1" applyFont="1" applyFill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 vertical="center"/>
    </xf>
    <xf numFmtId="164" fontId="6" fillId="2" borderId="9" xfId="1" applyNumberFormat="1" applyFont="1" applyFill="1" applyBorder="1" applyAlignment="1">
      <alignment horizontal="center" vertical="center"/>
    </xf>
    <xf numFmtId="164" fontId="6" fillId="2" borderId="10" xfId="1" applyNumberFormat="1" applyFont="1" applyFill="1" applyBorder="1" applyAlignment="1">
      <alignment horizontal="center" vertical="center" wrapText="1"/>
    </xf>
    <xf numFmtId="164" fontId="6" fillId="2" borderId="11" xfId="1" applyNumberFormat="1" applyFont="1" applyFill="1" applyBorder="1" applyAlignment="1">
      <alignment horizontal="center" vertical="center"/>
    </xf>
    <xf numFmtId="164" fontId="6" fillId="2" borderId="12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"/>
    </xf>
    <xf numFmtId="1" fontId="8" fillId="0" borderId="0" xfId="1" applyNumberFormat="1" applyFont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 wrapText="1"/>
    </xf>
    <xf numFmtId="164" fontId="6" fillId="2" borderId="14" xfId="1" applyNumberFormat="1" applyFont="1" applyFill="1" applyBorder="1" applyAlignment="1">
      <alignment horizontal="centerContinuous" vertical="center"/>
    </xf>
    <xf numFmtId="164" fontId="6" fillId="2" borderId="15" xfId="1" applyNumberFormat="1" applyFont="1" applyFill="1" applyBorder="1" applyAlignment="1">
      <alignment horizontal="centerContinuous" vertical="center"/>
    </xf>
    <xf numFmtId="164" fontId="6" fillId="2" borderId="14" xfId="1" applyNumberFormat="1" applyFont="1" applyFill="1" applyBorder="1" applyAlignment="1">
      <alignment horizontal="center" vertical="center" wrapText="1"/>
    </xf>
    <xf numFmtId="164" fontId="6" fillId="2" borderId="16" xfId="1" applyNumberFormat="1" applyFont="1" applyFill="1" applyBorder="1" applyAlignment="1">
      <alignment horizontal="center" vertical="center"/>
    </xf>
    <xf numFmtId="164" fontId="6" fillId="2" borderId="15" xfId="1" applyNumberFormat="1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center"/>
    </xf>
    <xf numFmtId="164" fontId="9" fillId="0" borderId="0" xfId="1" applyNumberFormat="1" applyFont="1" applyAlignment="1">
      <alignment horizontal="center"/>
    </xf>
    <xf numFmtId="3" fontId="9" fillId="0" borderId="17" xfId="1" applyNumberFormat="1" applyFont="1" applyBorder="1" applyAlignment="1">
      <alignment horizontal="right"/>
    </xf>
    <xf numFmtId="165" fontId="9" fillId="0" borderId="18" xfId="1" applyNumberFormat="1" applyFont="1" applyBorder="1"/>
    <xf numFmtId="3" fontId="9" fillId="0" borderId="19" xfId="1" applyNumberFormat="1" applyFont="1" applyBorder="1" applyAlignment="1">
      <alignment horizontal="right"/>
    </xf>
    <xf numFmtId="165" fontId="9" fillId="0" borderId="20" xfId="1" applyNumberFormat="1" applyFont="1" applyBorder="1"/>
    <xf numFmtId="165" fontId="9" fillId="0" borderId="21" xfId="1" applyNumberFormat="1" applyFont="1" applyBorder="1" applyAlignment="1">
      <alignment horizontal="right"/>
    </xf>
    <xf numFmtId="3" fontId="7" fillId="0" borderId="0" xfId="1" applyNumberFormat="1" applyFont="1" applyAlignment="1">
      <alignment horizontal="right"/>
    </xf>
    <xf numFmtId="1" fontId="7" fillId="0" borderId="0" xfId="1" applyNumberFormat="1" applyFont="1" applyAlignment="1">
      <alignment horizontal="right"/>
    </xf>
    <xf numFmtId="3" fontId="1" fillId="0" borderId="0" xfId="1" applyNumberFormat="1"/>
    <xf numFmtId="164" fontId="6" fillId="0" borderId="0" xfId="1" applyNumberFormat="1" applyFont="1"/>
    <xf numFmtId="1" fontId="8" fillId="0" borderId="0" xfId="1" applyNumberFormat="1" applyFont="1" applyAlignment="1">
      <alignment horizontal="right"/>
    </xf>
    <xf numFmtId="164" fontId="9" fillId="0" borderId="0" xfId="1" applyNumberFormat="1" applyFont="1" applyAlignment="1">
      <alignment horizontal="left"/>
    </xf>
    <xf numFmtId="164" fontId="6" fillId="0" borderId="0" xfId="1" applyNumberFormat="1" applyFont="1" applyAlignment="1">
      <alignment horizontal="left"/>
    </xf>
    <xf numFmtId="3" fontId="6" fillId="0" borderId="17" xfId="1" quotePrefix="1" applyNumberFormat="1" applyFont="1" applyBorder="1" applyAlignment="1">
      <alignment horizontal="right"/>
    </xf>
    <xf numFmtId="165" fontId="6" fillId="0" borderId="18" xfId="1" applyNumberFormat="1" applyFont="1" applyBorder="1"/>
    <xf numFmtId="165" fontId="6" fillId="0" borderId="20" xfId="1" applyNumberFormat="1" applyFont="1" applyBorder="1"/>
    <xf numFmtId="165" fontId="6" fillId="0" borderId="21" xfId="1" applyNumberFormat="1" applyFont="1" applyBorder="1" applyAlignment="1">
      <alignment horizontal="right"/>
    </xf>
    <xf numFmtId="3" fontId="2" fillId="0" borderId="0" xfId="1" applyNumberFormat="1" applyFont="1" applyAlignment="1">
      <alignment horizontal="right"/>
    </xf>
    <xf numFmtId="1" fontId="2" fillId="0" borderId="0" xfId="1" applyNumberFormat="1" applyFont="1" applyAlignment="1">
      <alignment horizontal="right"/>
    </xf>
    <xf numFmtId="3" fontId="6" fillId="0" borderId="22" xfId="1" quotePrefix="1" applyNumberFormat="1" applyFont="1" applyBorder="1" applyAlignment="1">
      <alignment horizontal="right"/>
    </xf>
    <xf numFmtId="3" fontId="6" fillId="0" borderId="0" xfId="1" quotePrefix="1" applyNumberFormat="1" applyFont="1" applyAlignment="1">
      <alignment horizontal="right"/>
    </xf>
    <xf numFmtId="3" fontId="9" fillId="0" borderId="23" xfId="1" applyNumberFormat="1" applyFont="1" applyBorder="1" applyAlignment="1">
      <alignment horizontal="right"/>
    </xf>
    <xf numFmtId="1" fontId="2" fillId="0" borderId="0" xfId="1" applyNumberFormat="1" applyFont="1"/>
    <xf numFmtId="3" fontId="6" fillId="0" borderId="24" xfId="1" quotePrefix="1" applyNumberFormat="1" applyFont="1" applyBorder="1" applyAlignment="1">
      <alignment horizontal="right"/>
    </xf>
    <xf numFmtId="3" fontId="6" fillId="0" borderId="25" xfId="1" quotePrefix="1" applyNumberFormat="1" applyFont="1" applyBorder="1" applyAlignment="1">
      <alignment horizontal="right"/>
    </xf>
    <xf numFmtId="165" fontId="6" fillId="0" borderId="0" xfId="1" applyNumberFormat="1" applyFont="1"/>
    <xf numFmtId="164" fontId="6" fillId="0" borderId="26" xfId="1" applyNumberFormat="1" applyFont="1" applyBorder="1"/>
    <xf numFmtId="3" fontId="6" fillId="0" borderId="27" xfId="1" quotePrefix="1" applyNumberFormat="1" applyFont="1" applyBorder="1" applyAlignment="1">
      <alignment horizontal="right"/>
    </xf>
    <xf numFmtId="165" fontId="6" fillId="0" borderId="28" xfId="1" applyNumberFormat="1" applyFont="1" applyBorder="1"/>
    <xf numFmtId="165" fontId="6" fillId="0" borderId="26" xfId="1" applyNumberFormat="1" applyFont="1" applyBorder="1"/>
    <xf numFmtId="165" fontId="6" fillId="0" borderId="29" xfId="1" applyNumberFormat="1" applyFont="1" applyBorder="1" applyAlignment="1">
      <alignment horizontal="right"/>
    </xf>
    <xf numFmtId="1" fontId="10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center"/>
    </xf>
    <xf numFmtId="164" fontId="6" fillId="2" borderId="30" xfId="1" applyNumberFormat="1" applyFont="1" applyFill="1" applyBorder="1" applyAlignment="1">
      <alignment horizontal="centerContinuous" vertical="center"/>
    </xf>
    <xf numFmtId="164" fontId="6" fillId="2" borderId="31" xfId="1" quotePrefix="1" applyNumberFormat="1" applyFont="1" applyFill="1" applyBorder="1" applyAlignment="1">
      <alignment horizontal="centerContinuous" vertical="center"/>
    </xf>
    <xf numFmtId="164" fontId="6" fillId="2" borderId="32" xfId="1" applyNumberFormat="1" applyFont="1" applyFill="1" applyBorder="1" applyAlignment="1">
      <alignment horizontal="centerContinuous" vertical="center"/>
    </xf>
    <xf numFmtId="164" fontId="6" fillId="2" borderId="33" xfId="1" applyNumberFormat="1" applyFont="1" applyFill="1" applyBorder="1" applyAlignment="1">
      <alignment horizontal="centerContinuous" vertical="center"/>
    </xf>
    <xf numFmtId="165" fontId="9" fillId="0" borderId="34" xfId="1" applyNumberFormat="1" applyFont="1" applyBorder="1"/>
    <xf numFmtId="3" fontId="2" fillId="0" borderId="0" xfId="1" quotePrefix="1" applyNumberFormat="1" applyFont="1" applyAlignment="1">
      <alignment horizontal="right"/>
    </xf>
    <xf numFmtId="1" fontId="11" fillId="0" borderId="0" xfId="1" applyNumberFormat="1" applyFont="1" applyAlignment="1">
      <alignment wrapText="1"/>
    </xf>
    <xf numFmtId="3" fontId="9" fillId="0" borderId="25" xfId="1" applyNumberFormat="1" applyFont="1" applyBorder="1" applyAlignment="1">
      <alignment horizontal="right"/>
    </xf>
    <xf numFmtId="165" fontId="9" fillId="0" borderId="0" xfId="1" applyNumberFormat="1" applyFont="1"/>
    <xf numFmtId="3" fontId="9" fillId="0" borderId="24" xfId="1" applyNumberFormat="1" applyFont="1" applyBorder="1" applyAlignment="1">
      <alignment horizontal="right"/>
    </xf>
    <xf numFmtId="1" fontId="2" fillId="0" borderId="0" xfId="1" quotePrefix="1" applyNumberFormat="1" applyFont="1" applyAlignment="1">
      <alignment horizontal="right"/>
    </xf>
    <xf numFmtId="164" fontId="6" fillId="0" borderId="35" xfId="2" applyNumberFormat="1" applyFont="1" applyBorder="1" applyAlignment="1">
      <alignment horizontal="left"/>
    </xf>
    <xf numFmtId="3" fontId="2" fillId="0" borderId="0" xfId="3" applyNumberFormat="1" applyFont="1" applyFill="1" applyBorder="1" applyAlignment="1" applyProtection="1">
      <alignment horizontal="right"/>
    </xf>
    <xf numFmtId="1" fontId="2" fillId="0" borderId="0" xfId="3" applyNumberFormat="1" applyFont="1" applyFill="1" applyBorder="1" applyAlignment="1" applyProtection="1">
      <alignment horizontal="right"/>
    </xf>
    <xf numFmtId="3" fontId="9" fillId="0" borderId="0" xfId="4" applyNumberFormat="1" applyFont="1"/>
    <xf numFmtId="165" fontId="9" fillId="0" borderId="21" xfId="1" applyNumberFormat="1" applyFont="1" applyBorder="1"/>
    <xf numFmtId="3" fontId="9" fillId="0" borderId="0" xfId="4" applyNumberFormat="1" applyFont="1" applyAlignment="1">
      <alignment horizontal="left"/>
    </xf>
    <xf numFmtId="3" fontId="9" fillId="0" borderId="35" xfId="5" applyNumberFormat="1" applyFont="1" applyBorder="1" applyAlignment="1">
      <alignment wrapText="1"/>
    </xf>
    <xf numFmtId="165" fontId="6" fillId="0" borderId="21" xfId="1" applyNumberFormat="1" applyFont="1" applyBorder="1"/>
    <xf numFmtId="164" fontId="6" fillId="0" borderId="26" xfId="1" applyNumberFormat="1" applyFont="1" applyBorder="1" applyAlignment="1">
      <alignment horizontal="left"/>
    </xf>
    <xf numFmtId="3" fontId="6" fillId="0" borderId="36" xfId="1" quotePrefix="1" applyNumberFormat="1" applyFont="1" applyBorder="1" applyAlignment="1">
      <alignment horizontal="right"/>
    </xf>
    <xf numFmtId="165" fontId="6" fillId="0" borderId="37" xfId="1" applyNumberFormat="1" applyFont="1" applyBorder="1"/>
    <xf numFmtId="165" fontId="6" fillId="0" borderId="38" xfId="1" applyNumberFormat="1" applyFont="1" applyBorder="1"/>
    <xf numFmtId="164" fontId="14" fillId="0" borderId="0" xfId="1" applyNumberFormat="1" applyFont="1" applyAlignment="1">
      <alignment horizontal="left"/>
    </xf>
    <xf numFmtId="164" fontId="6" fillId="0" borderId="0" xfId="1" applyNumberFormat="1" applyFont="1" applyAlignment="1">
      <alignment horizontal="center" vertical="center" wrapText="1"/>
    </xf>
    <xf numFmtId="164" fontId="6" fillId="0" borderId="17" xfId="1" applyNumberFormat="1" applyFont="1" applyBorder="1" applyAlignment="1">
      <alignment horizontal="centerContinuous" vertical="center"/>
    </xf>
    <xf numFmtId="164" fontId="6" fillId="0" borderId="39" xfId="1" applyNumberFormat="1" applyFont="1" applyBorder="1" applyAlignment="1">
      <alignment horizontal="centerContinuous" vertical="center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39" xfId="1" applyNumberFormat="1" applyFont="1" applyBorder="1" applyAlignment="1">
      <alignment horizontal="center" vertical="center"/>
    </xf>
    <xf numFmtId="164" fontId="6" fillId="0" borderId="39" xfId="1" applyNumberFormat="1" applyFont="1" applyBorder="1" applyAlignment="1">
      <alignment horizontal="center" vertical="center" wrapText="1"/>
    </xf>
    <xf numFmtId="3" fontId="6" fillId="0" borderId="40" xfId="1" quotePrefix="1" applyNumberFormat="1" applyFont="1" applyBorder="1" applyAlignment="1">
      <alignment horizontal="right"/>
    </xf>
    <xf numFmtId="3" fontId="6" fillId="0" borderId="23" xfId="1" quotePrefix="1" applyNumberFormat="1" applyFont="1" applyBorder="1" applyAlignment="1">
      <alignment horizontal="right"/>
    </xf>
    <xf numFmtId="3" fontId="2" fillId="0" borderId="0" xfId="1" applyNumberFormat="1" applyFont="1"/>
    <xf numFmtId="164" fontId="6" fillId="0" borderId="0" xfId="1" applyNumberFormat="1" applyFont="1" applyAlignment="1">
      <alignment horizontal="left" indent="2"/>
    </xf>
    <xf numFmtId="164" fontId="9" fillId="0" borderId="0" xfId="1" applyNumberFormat="1" applyFont="1"/>
    <xf numFmtId="3" fontId="9" fillId="0" borderId="40" xfId="1" quotePrefix="1" applyNumberFormat="1" applyFont="1" applyBorder="1" applyAlignment="1">
      <alignment horizontal="right"/>
    </xf>
    <xf numFmtId="3" fontId="7" fillId="0" borderId="0" xfId="1" applyNumberFormat="1" applyFont="1"/>
    <xf numFmtId="1" fontId="7" fillId="0" borderId="0" xfId="1" applyNumberFormat="1" applyFont="1"/>
    <xf numFmtId="164" fontId="15" fillId="0" borderId="0" xfId="1" applyNumberFormat="1" applyFont="1"/>
    <xf numFmtId="164" fontId="1" fillId="0" borderId="0" xfId="1" applyNumberFormat="1" applyAlignment="1">
      <alignment horizontal="center"/>
    </xf>
    <xf numFmtId="164" fontId="6" fillId="0" borderId="41" xfId="1" applyNumberFormat="1" applyFont="1" applyBorder="1" applyAlignment="1">
      <alignment horizontal="left"/>
    </xf>
    <xf numFmtId="3" fontId="6" fillId="0" borderId="42" xfId="1" quotePrefix="1" applyNumberFormat="1" applyFont="1" applyBorder="1" applyAlignment="1">
      <alignment horizontal="right"/>
    </xf>
    <xf numFmtId="165" fontId="6" fillId="0" borderId="43" xfId="1" applyNumberFormat="1" applyFont="1" applyBorder="1"/>
    <xf numFmtId="3" fontId="6" fillId="0" borderId="44" xfId="1" quotePrefix="1" applyNumberFormat="1" applyFont="1" applyBorder="1" applyAlignment="1">
      <alignment horizontal="right"/>
    </xf>
    <xf numFmtId="165" fontId="6" fillId="0" borderId="45" xfId="1" applyNumberFormat="1" applyFont="1" applyBorder="1"/>
    <xf numFmtId="165" fontId="6" fillId="0" borderId="46" xfId="1" applyNumberFormat="1" applyFont="1" applyBorder="1" applyAlignment="1">
      <alignment horizontal="right"/>
    </xf>
    <xf numFmtId="164" fontId="16" fillId="0" borderId="0" xfId="1" applyNumberFormat="1" applyFont="1"/>
    <xf numFmtId="1" fontId="10" fillId="0" borderId="0" xfId="1" applyNumberFormat="1" applyFont="1"/>
    <xf numFmtId="164" fontId="16" fillId="0" borderId="0" xfId="1" applyNumberFormat="1" applyFont="1" applyAlignment="1">
      <alignment horizontal="left"/>
    </xf>
    <xf numFmtId="164" fontId="7" fillId="0" borderId="0" xfId="1" applyNumberFormat="1" applyFont="1" applyAlignment="1">
      <alignment horizontal="centerContinuous"/>
    </xf>
    <xf numFmtId="164" fontId="2" fillId="0" borderId="0" xfId="1" applyNumberFormat="1" applyFont="1"/>
    <xf numFmtId="165" fontId="1" fillId="0" borderId="0" xfId="1" applyNumberFormat="1"/>
    <xf numFmtId="164" fontId="16" fillId="0" borderId="0" xfId="6" applyNumberFormat="1" applyFont="1" applyAlignment="1">
      <alignment horizontal="left"/>
    </xf>
    <xf numFmtId="164" fontId="7" fillId="0" borderId="0" xfId="1" applyNumberFormat="1" applyFont="1"/>
    <xf numFmtId="164" fontId="7" fillId="0" borderId="0" xfId="1" quotePrefix="1" applyNumberFormat="1" applyFont="1" applyAlignment="1">
      <alignment horizontal="left" vertical="center" wrapText="1"/>
    </xf>
    <xf numFmtId="164" fontId="1" fillId="0" borderId="0" xfId="1" applyNumberFormat="1" applyAlignment="1">
      <alignment vertical="center" wrapText="1"/>
    </xf>
    <xf numFmtId="37" fontId="7" fillId="0" borderId="0" xfId="1" applyNumberFormat="1" applyFont="1" applyAlignment="1">
      <alignment horizontal="left"/>
    </xf>
    <xf numFmtId="166" fontId="2" fillId="0" borderId="0" xfId="1" applyNumberFormat="1" applyFont="1"/>
    <xf numFmtId="37" fontId="2" fillId="0" borderId="0" xfId="1" applyNumberFormat="1" applyFont="1"/>
    <xf numFmtId="164" fontId="7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/>
    </xf>
    <xf numFmtId="164" fontId="5" fillId="0" borderId="0" xfId="1" applyNumberFormat="1" applyFont="1"/>
    <xf numFmtId="37" fontId="5" fillId="0" borderId="0" xfId="1" applyNumberFormat="1" applyFont="1"/>
    <xf numFmtId="166" fontId="5" fillId="0" borderId="0" xfId="1" applyNumberFormat="1" applyFont="1"/>
    <xf numFmtId="164" fontId="17" fillId="0" borderId="0" xfId="1" applyNumberFormat="1" applyFont="1"/>
  </cellXfs>
  <cellStyles count="7">
    <cellStyle name="Millares [0] 6 2" xfId="3" xr:uid="{5B0C396E-1345-4F34-BDC0-7939BC156488}"/>
    <cellStyle name="Normal" xfId="0" builtinId="0"/>
    <cellStyle name="Normal_COBERTURA POR REGION 6" xfId="2" xr:uid="{78ED66BA-F5B1-4839-8483-B34FE3EF79A3}"/>
    <cellStyle name="Normal_COBERTURA POR REGION 7" xfId="5" xr:uid="{E53B39A7-4CAE-4BC0-87B0-F53C1C1AE83F}"/>
    <cellStyle name="Normal_CUADRO_31 2003 11" xfId="6" xr:uid="{CE82BF17-EA0B-420A-9F46-7291FA1C9156}"/>
    <cellStyle name="Normal_CUADRO_42 2003" xfId="1" xr:uid="{072ACFB1-3FF5-48A7-8A4D-68A5AB86ED4D}"/>
    <cellStyle name="Normal_CUADRO_42 2003_cuadro 42" xfId="4" xr:uid="{84679AD1-FBCB-4623-854B-628872C154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uilar/Documents/Marisol%20Mis%20Documentos/Marisol/4.Boletines/Boletin%20Nacional/Cuadros%20del%20Boletin%20-%202020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magallon/Mis%20documentos/BOLETIN%20INSTALACIONES%202007/Documents%20and%20Settings/gmcleary/Mis%20documentos/ANUARIOS/anuario%202004/archivos%20del%20normativo/salud%20bucal/SALUD%20BUCAL/CUADRO_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Anuario%202006/ANUARIO%202006/Documents%20and%20Settings/gmcleary/Mis%20documentos/ANUARIOS/anuario%202004/archivos%20del%20normativo/salud%20bucal/SALUD%20BUCAL/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O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16"/>
      <sheetName val="C-17"/>
      <sheetName val="C-18"/>
      <sheetName val="C-22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40"/>
      <sheetName val="C41"/>
      <sheetName val="C42"/>
      <sheetName val="C43"/>
      <sheetName val="C44"/>
      <sheetName val="C45"/>
      <sheetName val="C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825D0-844E-41A5-A0B1-A9ECF3C96FA7}">
  <sheetPr syncVertical="1" syncRef="A1"/>
  <dimension ref="A1:J203"/>
  <sheetViews>
    <sheetView tabSelected="1" view="pageBreakPreview" zoomScaleNormal="100" zoomScaleSheetLayoutView="100" workbookViewId="0">
      <selection activeCell="I6" sqref="I6"/>
    </sheetView>
  </sheetViews>
  <sheetFormatPr baseColWidth="10" defaultColWidth="8.42578125" defaultRowHeight="12.75" x14ac:dyDescent="0.2"/>
  <cols>
    <col min="1" max="1" width="25.42578125" style="2" customWidth="1"/>
    <col min="2" max="6" width="15.85546875" style="2" customWidth="1"/>
    <col min="7" max="7" width="11.140625" style="2" customWidth="1"/>
    <col min="8" max="8" width="10.140625" style="3" customWidth="1"/>
    <col min="9" max="16384" width="8.42578125" style="2"/>
  </cols>
  <sheetData>
    <row r="1" spans="1:9" ht="17.25" customHeight="1" x14ac:dyDescent="0.2">
      <c r="A1" s="1" t="s">
        <v>0</v>
      </c>
      <c r="B1" s="1"/>
      <c r="C1" s="1"/>
      <c r="D1" s="1"/>
      <c r="E1" s="1"/>
      <c r="F1" s="1"/>
    </row>
    <row r="2" spans="1:9" ht="21" customHeight="1" x14ac:dyDescent="0.2">
      <c r="A2" s="1" t="s">
        <v>1</v>
      </c>
      <c r="B2" s="4"/>
      <c r="C2" s="4"/>
      <c r="D2" s="4"/>
      <c r="E2" s="4"/>
      <c r="F2" s="4"/>
    </row>
    <row r="3" spans="1:9" ht="9.75" customHeight="1" thickBot="1" x14ac:dyDescent="0.3">
      <c r="A3" s="5"/>
      <c r="B3" s="6"/>
      <c r="C3" s="6"/>
      <c r="D3" s="6"/>
      <c r="E3" s="6"/>
      <c r="F3" s="6"/>
    </row>
    <row r="4" spans="1:9" ht="21" customHeight="1" x14ac:dyDescent="0.2">
      <c r="A4" s="7" t="s">
        <v>2</v>
      </c>
      <c r="B4" s="8" t="s">
        <v>3</v>
      </c>
      <c r="C4" s="9"/>
      <c r="D4" s="10" t="s">
        <v>4</v>
      </c>
      <c r="E4" s="11"/>
      <c r="F4" s="12" t="s">
        <v>5</v>
      </c>
      <c r="G4" s="13"/>
      <c r="H4" s="14"/>
    </row>
    <row r="5" spans="1:9" ht="15" customHeight="1" x14ac:dyDescent="0.2">
      <c r="A5" s="15"/>
      <c r="B5" s="16"/>
      <c r="C5" s="17"/>
      <c r="D5" s="18" t="s">
        <v>6</v>
      </c>
      <c r="E5" s="19" t="s">
        <v>7</v>
      </c>
      <c r="F5" s="20"/>
      <c r="G5" s="21"/>
      <c r="H5" s="22"/>
    </row>
    <row r="6" spans="1:9" ht="36.75" customHeight="1" thickBot="1" x14ac:dyDescent="0.25">
      <c r="A6" s="23"/>
      <c r="B6" s="24" t="s">
        <v>8</v>
      </c>
      <c r="C6" s="25" t="s">
        <v>9</v>
      </c>
      <c r="D6" s="26"/>
      <c r="E6" s="27"/>
      <c r="F6" s="28"/>
      <c r="G6" s="29"/>
      <c r="H6" s="22"/>
    </row>
    <row r="7" spans="1:9" ht="24" customHeight="1" x14ac:dyDescent="0.25">
      <c r="A7" s="30" t="s">
        <v>10</v>
      </c>
      <c r="B7" s="31">
        <v>309040</v>
      </c>
      <c r="C7" s="32">
        <v>7.2230922052121072</v>
      </c>
      <c r="D7" s="33">
        <v>58891</v>
      </c>
      <c r="E7" s="34">
        <v>19.056109241522133</v>
      </c>
      <c r="F7" s="35">
        <v>1.1857364742428165</v>
      </c>
      <c r="G7" s="36"/>
      <c r="H7" s="37"/>
      <c r="I7" s="38"/>
    </row>
    <row r="8" spans="1:9" ht="6.75" customHeight="1" x14ac:dyDescent="0.25">
      <c r="A8" s="39"/>
      <c r="B8" s="31"/>
      <c r="C8" s="32"/>
      <c r="D8" s="33"/>
      <c r="E8" s="34"/>
      <c r="F8" s="35"/>
      <c r="G8" s="37"/>
      <c r="H8" s="40"/>
    </row>
    <row r="9" spans="1:9" ht="21" customHeight="1" x14ac:dyDescent="0.25">
      <c r="A9" s="41" t="s">
        <v>11</v>
      </c>
      <c r="B9" s="31">
        <v>7202</v>
      </c>
      <c r="C9" s="32">
        <v>4.0013334074115221</v>
      </c>
      <c r="D9" s="33">
        <v>960</v>
      </c>
      <c r="E9" s="34">
        <v>13.329630658150512</v>
      </c>
      <c r="F9" s="35">
        <v>1.2804776450985837</v>
      </c>
      <c r="G9" s="36"/>
      <c r="H9" s="37"/>
    </row>
    <row r="10" spans="1:9" ht="16.5" customHeight="1" x14ac:dyDescent="0.25">
      <c r="A10" s="42" t="s">
        <v>12</v>
      </c>
      <c r="B10" s="43">
        <v>948</v>
      </c>
      <c r="C10" s="44">
        <v>4.3216630196936539</v>
      </c>
      <c r="D10" s="43">
        <v>99</v>
      </c>
      <c r="E10" s="45">
        <v>10.443037974683545</v>
      </c>
      <c r="F10" s="46">
        <v>1.4145569620253164</v>
      </c>
      <c r="G10" s="47"/>
      <c r="H10" s="48"/>
    </row>
    <row r="11" spans="1:9" ht="16.5" customHeight="1" x14ac:dyDescent="0.25">
      <c r="A11" s="39" t="s">
        <v>13</v>
      </c>
      <c r="B11" s="43">
        <v>5909</v>
      </c>
      <c r="C11" s="44">
        <v>5.3841037275966075</v>
      </c>
      <c r="D11" s="43">
        <v>787</v>
      </c>
      <c r="E11" s="45">
        <v>13.31866644102217</v>
      </c>
      <c r="F11" s="46">
        <v>1.2360805550854628</v>
      </c>
      <c r="G11" s="47"/>
      <c r="H11" s="48"/>
    </row>
    <row r="12" spans="1:9" ht="16.5" customHeight="1" x14ac:dyDescent="0.25">
      <c r="A12" s="42" t="s">
        <v>14</v>
      </c>
      <c r="B12" s="43">
        <v>345</v>
      </c>
      <c r="C12" s="44">
        <v>2.3041474654377883</v>
      </c>
      <c r="D12" s="43">
        <v>74</v>
      </c>
      <c r="E12" s="45">
        <v>21.44927536231884</v>
      </c>
      <c r="F12" s="46">
        <v>1.672463768115942</v>
      </c>
      <c r="G12" s="47"/>
      <c r="H12" s="48"/>
    </row>
    <row r="13" spans="1:9" ht="16.5" customHeight="1" x14ac:dyDescent="0.25">
      <c r="A13" s="42" t="s">
        <v>15</v>
      </c>
      <c r="B13" s="43">
        <v>0</v>
      </c>
      <c r="C13" s="44">
        <v>0</v>
      </c>
      <c r="D13" s="49">
        <v>0</v>
      </c>
      <c r="E13" s="45">
        <v>0</v>
      </c>
      <c r="F13" s="46">
        <v>0</v>
      </c>
      <c r="G13" s="47"/>
      <c r="H13" s="48"/>
    </row>
    <row r="14" spans="1:9" ht="18" customHeight="1" x14ac:dyDescent="0.25">
      <c r="A14" s="41" t="s">
        <v>16</v>
      </c>
      <c r="B14" s="31">
        <v>25909</v>
      </c>
      <c r="C14" s="32">
        <v>9.7048721012552015</v>
      </c>
      <c r="D14" s="33">
        <v>7314</v>
      </c>
      <c r="E14" s="34">
        <v>28.229572735342934</v>
      </c>
      <c r="F14" s="35">
        <v>1.242116639005751</v>
      </c>
      <c r="G14" s="37"/>
      <c r="H14" s="37"/>
    </row>
    <row r="15" spans="1:9" ht="16.5" customHeight="1" x14ac:dyDescent="0.25">
      <c r="A15" s="42" t="s">
        <v>17</v>
      </c>
      <c r="B15" s="43">
        <v>6346</v>
      </c>
      <c r="C15" s="44">
        <v>12.18580179349809</v>
      </c>
      <c r="D15" s="43">
        <v>2290</v>
      </c>
      <c r="E15" s="45">
        <v>36.085723290261583</v>
      </c>
      <c r="F15" s="46">
        <v>1.2511818468326505</v>
      </c>
      <c r="G15" s="47"/>
      <c r="H15" s="48"/>
    </row>
    <row r="16" spans="1:9" ht="16.5" customHeight="1" x14ac:dyDescent="0.25">
      <c r="A16" s="42" t="s">
        <v>18</v>
      </c>
      <c r="B16" s="43">
        <v>7846</v>
      </c>
      <c r="C16" s="44">
        <v>13.508022863439157</v>
      </c>
      <c r="D16" s="43">
        <v>2089</v>
      </c>
      <c r="E16" s="45">
        <v>26.62503186336987</v>
      </c>
      <c r="F16" s="46">
        <v>1.2572011215906194</v>
      </c>
      <c r="G16" s="47"/>
      <c r="H16" s="48"/>
    </row>
    <row r="17" spans="1:9" ht="16.5" customHeight="1" x14ac:dyDescent="0.25">
      <c r="A17" s="42" t="s">
        <v>19</v>
      </c>
      <c r="B17" s="43">
        <v>2904</v>
      </c>
      <c r="C17" s="44">
        <v>9.5598643710702174</v>
      </c>
      <c r="D17" s="43">
        <v>579</v>
      </c>
      <c r="E17" s="45">
        <v>19.938016528925619</v>
      </c>
      <c r="F17" s="46">
        <v>1.1742424242424243</v>
      </c>
      <c r="G17" s="47"/>
      <c r="H17" s="48"/>
    </row>
    <row r="18" spans="1:9" ht="16.5" customHeight="1" x14ac:dyDescent="0.25">
      <c r="A18" s="42" t="s">
        <v>20</v>
      </c>
      <c r="B18" s="43">
        <v>0</v>
      </c>
      <c r="C18" s="44">
        <v>0</v>
      </c>
      <c r="D18" s="43">
        <v>0</v>
      </c>
      <c r="E18" s="45">
        <v>0</v>
      </c>
      <c r="F18" s="46">
        <v>0</v>
      </c>
      <c r="G18" s="47"/>
      <c r="H18" s="48"/>
    </row>
    <row r="19" spans="1:9" ht="16.5" customHeight="1" x14ac:dyDescent="0.25">
      <c r="A19" s="42" t="s">
        <v>21</v>
      </c>
      <c r="B19" s="43">
        <v>1148</v>
      </c>
      <c r="C19" s="44">
        <v>15.473783528777464</v>
      </c>
      <c r="D19" s="43">
        <v>192</v>
      </c>
      <c r="E19" s="45">
        <v>16.724738675958189</v>
      </c>
      <c r="F19" s="46">
        <v>1.3179442508710801</v>
      </c>
      <c r="G19" s="47"/>
      <c r="H19" s="48"/>
    </row>
    <row r="20" spans="1:9" ht="16.5" customHeight="1" x14ac:dyDescent="0.25">
      <c r="A20" s="42" t="s">
        <v>22</v>
      </c>
      <c r="B20" s="43">
        <v>7665</v>
      </c>
      <c r="C20" s="44">
        <v>8.0300458859764916</v>
      </c>
      <c r="D20" s="43">
        <v>2164</v>
      </c>
      <c r="E20" s="45">
        <v>28.232224396607958</v>
      </c>
      <c r="F20" s="46">
        <v>1.1378995433789953</v>
      </c>
      <c r="G20" s="47"/>
      <c r="H20" s="48"/>
    </row>
    <row r="21" spans="1:9" ht="20.25" customHeight="1" x14ac:dyDescent="0.25">
      <c r="A21" s="41" t="s">
        <v>23</v>
      </c>
      <c r="B21" s="31">
        <v>13114</v>
      </c>
      <c r="C21" s="32">
        <v>4.3955970289330439</v>
      </c>
      <c r="D21" s="33">
        <v>1788</v>
      </c>
      <c r="E21" s="34">
        <v>13.634283971328351</v>
      </c>
      <c r="F21" s="35">
        <v>1.1889583651059936</v>
      </c>
      <c r="G21" s="36"/>
      <c r="H21" s="37"/>
    </row>
    <row r="22" spans="1:9" ht="16.5" customHeight="1" x14ac:dyDescent="0.25">
      <c r="A22" s="42" t="s">
        <v>24</v>
      </c>
      <c r="B22" s="43">
        <v>11491</v>
      </c>
      <c r="C22" s="44">
        <v>4.468545962909241</v>
      </c>
      <c r="D22" s="43">
        <v>1555</v>
      </c>
      <c r="E22" s="45">
        <v>13.53232964929075</v>
      </c>
      <c r="F22" s="46">
        <v>1.2580280219302062</v>
      </c>
      <c r="G22" s="47"/>
      <c r="H22" s="48"/>
    </row>
    <row r="23" spans="1:9" ht="16.5" customHeight="1" x14ac:dyDescent="0.25">
      <c r="A23" s="42" t="s">
        <v>25</v>
      </c>
      <c r="B23" s="43">
        <v>355</v>
      </c>
      <c r="C23" s="44">
        <v>3.0912574016022294</v>
      </c>
      <c r="D23" s="43">
        <v>15</v>
      </c>
      <c r="E23" s="45">
        <v>4.225352112676056</v>
      </c>
      <c r="F23" s="46">
        <v>1.1774647887323944</v>
      </c>
      <c r="G23" s="47"/>
      <c r="H23" s="48"/>
    </row>
    <row r="24" spans="1:9" ht="16.5" customHeight="1" x14ac:dyDescent="0.25">
      <c r="A24" s="42" t="s">
        <v>26</v>
      </c>
      <c r="B24" s="43">
        <v>612</v>
      </c>
      <c r="C24" s="44">
        <v>5.0304126253493342</v>
      </c>
      <c r="D24" s="43">
        <v>200</v>
      </c>
      <c r="E24" s="45">
        <v>32.679738562091501</v>
      </c>
      <c r="F24" s="46">
        <v>1.1977124183006536</v>
      </c>
      <c r="G24" s="47"/>
      <c r="H24" s="48"/>
      <c r="I24" s="48"/>
    </row>
    <row r="25" spans="1:9" ht="16.5" customHeight="1" x14ac:dyDescent="0.25">
      <c r="A25" s="42" t="s">
        <v>27</v>
      </c>
      <c r="B25" s="43">
        <v>588</v>
      </c>
      <c r="C25" s="44">
        <v>5.4835400540893406</v>
      </c>
      <c r="D25" s="43">
        <v>3</v>
      </c>
      <c r="E25" s="45">
        <v>0.51020408163265307</v>
      </c>
      <c r="F25" s="46">
        <v>1.0952380952380953</v>
      </c>
      <c r="G25" s="47"/>
      <c r="H25" s="48"/>
    </row>
    <row r="26" spans="1:9" ht="16.5" customHeight="1" x14ac:dyDescent="0.25">
      <c r="A26" s="42" t="s">
        <v>28</v>
      </c>
      <c r="B26" s="43">
        <v>68</v>
      </c>
      <c r="C26" s="44">
        <v>1.6877637130801686</v>
      </c>
      <c r="D26" s="43">
        <v>15</v>
      </c>
      <c r="E26" s="45">
        <v>22.058823529411764</v>
      </c>
      <c r="F26" s="46">
        <v>1.088235294117647</v>
      </c>
      <c r="G26" s="47"/>
      <c r="H26" s="48"/>
    </row>
    <row r="27" spans="1:9" ht="16.5" customHeight="1" x14ac:dyDescent="0.25">
      <c r="A27" s="42" t="s">
        <v>29</v>
      </c>
      <c r="B27" s="43">
        <v>0</v>
      </c>
      <c r="C27" s="44">
        <v>0</v>
      </c>
      <c r="D27" s="50">
        <v>0</v>
      </c>
      <c r="E27" s="45">
        <v>0</v>
      </c>
      <c r="F27" s="46">
        <v>0</v>
      </c>
      <c r="G27" s="47"/>
      <c r="H27" s="48"/>
    </row>
    <row r="28" spans="1:9" ht="21" customHeight="1" x14ac:dyDescent="0.25">
      <c r="A28" s="41" t="s">
        <v>30</v>
      </c>
      <c r="B28" s="51">
        <v>24873</v>
      </c>
      <c r="C28" s="32">
        <v>5.3543520659235631</v>
      </c>
      <c r="D28" s="33">
        <v>5670</v>
      </c>
      <c r="E28" s="34">
        <v>22.795802677602222</v>
      </c>
      <c r="F28" s="35">
        <v>1.293571342419491</v>
      </c>
      <c r="G28" s="36"/>
      <c r="H28" s="37"/>
    </row>
    <row r="29" spans="1:9" ht="16.5" customHeight="1" x14ac:dyDescent="0.25">
      <c r="A29" s="42" t="s">
        <v>31</v>
      </c>
      <c r="B29" s="43">
        <v>972</v>
      </c>
      <c r="C29" s="44">
        <v>5.5650979045001723</v>
      </c>
      <c r="D29" s="43">
        <v>313</v>
      </c>
      <c r="E29" s="45">
        <v>32.201646090534979</v>
      </c>
      <c r="F29" s="46">
        <v>1.3425925925925926</v>
      </c>
      <c r="G29" s="47"/>
      <c r="H29" s="48"/>
    </row>
    <row r="30" spans="1:9" ht="16.5" customHeight="1" x14ac:dyDescent="0.25">
      <c r="A30" s="42" t="s">
        <v>32</v>
      </c>
      <c r="B30" s="43">
        <v>2082</v>
      </c>
      <c r="C30" s="44">
        <v>3.5524160524160528</v>
      </c>
      <c r="D30" s="43">
        <v>264</v>
      </c>
      <c r="E30" s="45">
        <v>12.680115273775217</v>
      </c>
      <c r="F30" s="46">
        <v>1.1810758885686841</v>
      </c>
      <c r="G30" s="47"/>
      <c r="H30" s="52"/>
    </row>
    <row r="31" spans="1:9" ht="16.5" customHeight="1" x14ac:dyDescent="0.25">
      <c r="A31" s="42" t="s">
        <v>33</v>
      </c>
      <c r="B31" s="43">
        <v>649</v>
      </c>
      <c r="C31" s="44">
        <v>3.9862416313494258</v>
      </c>
      <c r="D31" s="43">
        <v>295</v>
      </c>
      <c r="E31" s="45">
        <v>45.454545454545453</v>
      </c>
      <c r="F31" s="46">
        <v>1.4298921417565484</v>
      </c>
      <c r="G31" s="47"/>
      <c r="H31" s="52"/>
    </row>
    <row r="32" spans="1:9" ht="16.5" customHeight="1" x14ac:dyDescent="0.25">
      <c r="A32" s="42" t="s">
        <v>34</v>
      </c>
      <c r="B32" s="43">
        <v>1838</v>
      </c>
      <c r="C32" s="44">
        <v>7.8530228583635981</v>
      </c>
      <c r="D32" s="43">
        <v>345</v>
      </c>
      <c r="E32" s="45">
        <v>18.770402611534276</v>
      </c>
      <c r="F32" s="46">
        <v>1.2121871599564744</v>
      </c>
      <c r="G32" s="47"/>
      <c r="H32" s="52"/>
    </row>
    <row r="33" spans="1:8" ht="16.5" customHeight="1" x14ac:dyDescent="0.25">
      <c r="A33" s="42" t="s">
        <v>35</v>
      </c>
      <c r="B33" s="43">
        <v>1639</v>
      </c>
      <c r="C33" s="44">
        <v>2.683585755218993</v>
      </c>
      <c r="D33" s="43">
        <v>416</v>
      </c>
      <c r="E33" s="45">
        <v>25.381330079316655</v>
      </c>
      <c r="F33" s="46">
        <v>1.2513727882855399</v>
      </c>
      <c r="G33" s="47"/>
      <c r="H33" s="52"/>
    </row>
    <row r="34" spans="1:8" ht="16.5" customHeight="1" x14ac:dyDescent="0.25">
      <c r="A34" s="42" t="s">
        <v>36</v>
      </c>
      <c r="B34" s="43">
        <v>9895</v>
      </c>
      <c r="C34" s="44">
        <v>5.6840702423556575</v>
      </c>
      <c r="D34" s="43">
        <v>2896</v>
      </c>
      <c r="E34" s="45">
        <v>29.267306720565944</v>
      </c>
      <c r="F34" s="46">
        <v>1.220010106114199</v>
      </c>
      <c r="G34" s="47"/>
      <c r="H34" s="52"/>
    </row>
    <row r="35" spans="1:8" ht="16.5" customHeight="1" x14ac:dyDescent="0.25">
      <c r="A35" s="42" t="s">
        <v>37</v>
      </c>
      <c r="B35" s="43">
        <v>2758</v>
      </c>
      <c r="C35" s="44">
        <v>10.259653299605684</v>
      </c>
      <c r="D35" s="43">
        <v>539</v>
      </c>
      <c r="E35" s="45">
        <v>19.543147208121827</v>
      </c>
      <c r="F35" s="46">
        <v>1.5551124002900654</v>
      </c>
      <c r="G35" s="47"/>
      <c r="H35" s="52"/>
    </row>
    <row r="36" spans="1:8" ht="16.5" customHeight="1" x14ac:dyDescent="0.25">
      <c r="A36" s="42" t="s">
        <v>38</v>
      </c>
      <c r="B36" s="43">
        <v>566</v>
      </c>
      <c r="C36" s="44">
        <v>5.4250934534649673</v>
      </c>
      <c r="D36" s="43">
        <v>81</v>
      </c>
      <c r="E36" s="45">
        <v>14.310954063604239</v>
      </c>
      <c r="F36" s="46">
        <v>1.146643109540636</v>
      </c>
      <c r="G36" s="47"/>
      <c r="H36" s="52"/>
    </row>
    <row r="37" spans="1:8" ht="16.5" customHeight="1" x14ac:dyDescent="0.25">
      <c r="A37" s="42" t="s">
        <v>39</v>
      </c>
      <c r="B37" s="43">
        <v>475</v>
      </c>
      <c r="C37" s="44">
        <v>10.952271155176389</v>
      </c>
      <c r="D37" s="43">
        <v>54</v>
      </c>
      <c r="E37" s="45">
        <v>11.368421052631579</v>
      </c>
      <c r="F37" s="46">
        <v>1.2821052631578946</v>
      </c>
      <c r="G37" s="47"/>
      <c r="H37" s="52"/>
    </row>
    <row r="38" spans="1:8" ht="16.5" customHeight="1" x14ac:dyDescent="0.25">
      <c r="A38" s="42" t="s">
        <v>40</v>
      </c>
      <c r="B38" s="43">
        <v>750</v>
      </c>
      <c r="C38" s="44">
        <v>3.4885343504349042</v>
      </c>
      <c r="D38" s="43">
        <v>149</v>
      </c>
      <c r="E38" s="45">
        <v>19.866666666666667</v>
      </c>
      <c r="F38" s="46">
        <v>2.0706666666666669</v>
      </c>
      <c r="G38" s="47"/>
      <c r="H38" s="52"/>
    </row>
    <row r="39" spans="1:8" ht="16.5" customHeight="1" x14ac:dyDescent="0.25">
      <c r="A39" s="42" t="s">
        <v>41</v>
      </c>
      <c r="B39" s="43">
        <v>0</v>
      </c>
      <c r="C39" s="44">
        <v>0</v>
      </c>
      <c r="D39" s="43">
        <v>0</v>
      </c>
      <c r="E39" s="45">
        <v>0</v>
      </c>
      <c r="F39" s="46">
        <v>0</v>
      </c>
      <c r="G39" s="47"/>
      <c r="H39" s="52"/>
    </row>
    <row r="40" spans="1:8" ht="16.5" customHeight="1" x14ac:dyDescent="0.25">
      <c r="A40" s="42" t="s">
        <v>42</v>
      </c>
      <c r="B40" s="43">
        <v>343</v>
      </c>
      <c r="C40" s="44">
        <v>4.2635177128651334</v>
      </c>
      <c r="D40" s="43">
        <v>21</v>
      </c>
      <c r="E40" s="45">
        <v>6.1224489795918364</v>
      </c>
      <c r="F40" s="46">
        <v>1.2653061224489797</v>
      </c>
      <c r="G40" s="47"/>
      <c r="H40" s="52"/>
    </row>
    <row r="41" spans="1:8" ht="16.5" customHeight="1" x14ac:dyDescent="0.25">
      <c r="A41" s="42" t="s">
        <v>43</v>
      </c>
      <c r="B41" s="43">
        <v>666</v>
      </c>
      <c r="C41" s="44">
        <v>5.2391441157960985</v>
      </c>
      <c r="D41" s="43">
        <v>128</v>
      </c>
      <c r="E41" s="45">
        <v>19.219219219219219</v>
      </c>
      <c r="F41" s="46">
        <v>1.2717717717717718</v>
      </c>
      <c r="G41" s="47"/>
      <c r="H41" s="52"/>
    </row>
    <row r="42" spans="1:8" ht="16.5" customHeight="1" x14ac:dyDescent="0.25">
      <c r="A42" s="42" t="s">
        <v>44</v>
      </c>
      <c r="B42" s="43">
        <v>2240</v>
      </c>
      <c r="C42" s="44">
        <v>9.7880707887262393</v>
      </c>
      <c r="D42" s="53">
        <v>169</v>
      </c>
      <c r="E42" s="45">
        <v>7.5446428571428568</v>
      </c>
      <c r="F42" s="46">
        <v>1.2281249999999999</v>
      </c>
      <c r="G42" s="47"/>
      <c r="H42" s="52"/>
    </row>
    <row r="43" spans="1:8" ht="23.25" customHeight="1" x14ac:dyDescent="0.25">
      <c r="A43" s="41" t="s">
        <v>45</v>
      </c>
      <c r="B43" s="31">
        <v>2593</v>
      </c>
      <c r="C43" s="32">
        <v>3.6606714289747861</v>
      </c>
      <c r="D43" s="33">
        <v>134</v>
      </c>
      <c r="E43" s="34">
        <v>5.1677593521018128</v>
      </c>
      <c r="F43" s="35">
        <v>1.3964519861164675</v>
      </c>
      <c r="G43" s="37"/>
      <c r="H43" s="37"/>
    </row>
    <row r="44" spans="1:8" ht="16.5" customHeight="1" x14ac:dyDescent="0.25">
      <c r="A44" s="42" t="s">
        <v>46</v>
      </c>
      <c r="B44" s="43">
        <v>851</v>
      </c>
      <c r="C44" s="44">
        <v>5.9191764624052308</v>
      </c>
      <c r="D44" s="43">
        <v>8</v>
      </c>
      <c r="E44" s="45">
        <v>0.9400705052878966</v>
      </c>
      <c r="F44" s="46">
        <v>1.662749706227967</v>
      </c>
      <c r="G44" s="47"/>
      <c r="H44" s="48"/>
    </row>
    <row r="45" spans="1:8" ht="16.5" customHeight="1" x14ac:dyDescent="0.25">
      <c r="A45" s="42" t="s">
        <v>47</v>
      </c>
      <c r="B45" s="43">
        <v>1116</v>
      </c>
      <c r="C45" s="44">
        <v>4.2176870748299313</v>
      </c>
      <c r="D45" s="43">
        <v>126</v>
      </c>
      <c r="E45" s="45">
        <v>11.29032258064516</v>
      </c>
      <c r="F45" s="46">
        <v>1.3082437275985663</v>
      </c>
      <c r="G45" s="47"/>
      <c r="H45" s="48"/>
    </row>
    <row r="46" spans="1:8" ht="16.5" customHeight="1" x14ac:dyDescent="0.25">
      <c r="A46" s="42" t="s">
        <v>48</v>
      </c>
      <c r="B46" s="43">
        <v>626</v>
      </c>
      <c r="C46" s="44">
        <v>3.6864731170131324</v>
      </c>
      <c r="D46" s="43">
        <v>0</v>
      </c>
      <c r="E46" s="45">
        <v>0</v>
      </c>
      <c r="F46" s="46">
        <v>1.1916932907348243</v>
      </c>
      <c r="G46" s="47"/>
      <c r="H46" s="48"/>
    </row>
    <row r="47" spans="1:8" ht="16.5" customHeight="1" x14ac:dyDescent="0.25">
      <c r="A47" s="42" t="s">
        <v>49</v>
      </c>
      <c r="B47" s="54">
        <v>0</v>
      </c>
      <c r="C47" s="44">
        <v>0</v>
      </c>
      <c r="D47" s="54">
        <v>0</v>
      </c>
      <c r="E47" s="55">
        <v>0</v>
      </c>
      <c r="F47" s="46">
        <v>0</v>
      </c>
      <c r="G47" s="47"/>
      <c r="H47" s="48"/>
    </row>
    <row r="48" spans="1:8" ht="16.5" customHeight="1" thickBot="1" x14ac:dyDescent="0.3">
      <c r="A48" s="56" t="s">
        <v>50</v>
      </c>
      <c r="B48" s="57">
        <v>0</v>
      </c>
      <c r="C48" s="58">
        <v>0</v>
      </c>
      <c r="D48" s="57">
        <v>0</v>
      </c>
      <c r="E48" s="59">
        <v>0</v>
      </c>
      <c r="F48" s="60">
        <v>0</v>
      </c>
      <c r="G48" s="47"/>
      <c r="H48" s="48"/>
    </row>
    <row r="49" spans="1:8" ht="16.5" customHeight="1" thickTop="1" x14ac:dyDescent="0.2">
      <c r="A49" s="1" t="s">
        <v>0</v>
      </c>
      <c r="B49" s="1"/>
      <c r="C49" s="1"/>
      <c r="D49" s="1"/>
      <c r="E49" s="1"/>
      <c r="F49" s="1"/>
      <c r="G49" s="47"/>
      <c r="H49" s="61"/>
    </row>
    <row r="50" spans="1:8" ht="16.5" customHeight="1" x14ac:dyDescent="0.2">
      <c r="A50" s="1" t="s">
        <v>51</v>
      </c>
      <c r="B50" s="1"/>
      <c r="C50" s="1"/>
      <c r="D50" s="1"/>
      <c r="E50" s="1"/>
      <c r="F50" s="1"/>
      <c r="G50" s="47"/>
      <c r="H50" s="61"/>
    </row>
    <row r="51" spans="1:8" ht="14.25" customHeight="1" thickBot="1" x14ac:dyDescent="0.25">
      <c r="A51" s="62"/>
      <c r="B51" s="62"/>
      <c r="C51" s="62"/>
      <c r="D51" s="62"/>
      <c r="E51" s="62"/>
      <c r="F51" s="62"/>
      <c r="G51" s="47"/>
      <c r="H51" s="61"/>
    </row>
    <row r="52" spans="1:8" ht="16.5" customHeight="1" x14ac:dyDescent="0.2">
      <c r="A52" s="7" t="s">
        <v>2</v>
      </c>
      <c r="B52" s="63" t="s">
        <v>52</v>
      </c>
      <c r="C52" s="64"/>
      <c r="D52" s="10" t="s">
        <v>4</v>
      </c>
      <c r="E52" s="11"/>
      <c r="F52" s="12" t="s">
        <v>5</v>
      </c>
      <c r="G52" s="47"/>
      <c r="H52" s="61"/>
    </row>
    <row r="53" spans="1:8" ht="16.5" customHeight="1" x14ac:dyDescent="0.2">
      <c r="A53" s="15"/>
      <c r="B53" s="65" t="s">
        <v>53</v>
      </c>
      <c r="C53" s="66"/>
      <c r="D53" s="18" t="s">
        <v>6</v>
      </c>
      <c r="E53" s="19" t="s">
        <v>7</v>
      </c>
      <c r="F53" s="20"/>
      <c r="G53" s="47"/>
      <c r="H53" s="61"/>
    </row>
    <row r="54" spans="1:8" ht="24" customHeight="1" thickBot="1" x14ac:dyDescent="0.25">
      <c r="A54" s="23"/>
      <c r="B54" s="24" t="s">
        <v>54</v>
      </c>
      <c r="C54" s="25" t="s">
        <v>9</v>
      </c>
      <c r="D54" s="26"/>
      <c r="E54" s="27"/>
      <c r="F54" s="28"/>
      <c r="G54" s="47"/>
      <c r="H54" s="61"/>
    </row>
    <row r="55" spans="1:8" ht="21.75" customHeight="1" x14ac:dyDescent="0.25">
      <c r="A55" s="41" t="s">
        <v>55</v>
      </c>
      <c r="B55" s="51">
        <f>SUM(B56:B62)</f>
        <v>18767</v>
      </c>
      <c r="C55" s="67" t="e">
        <f>+B55/H55*100</f>
        <v>#DIV/0!</v>
      </c>
      <c r="D55" s="33">
        <f>SUM(D56:D62)</f>
        <v>2817</v>
      </c>
      <c r="E55" s="34">
        <f>+D55/B55*100</f>
        <v>15.010390579208185</v>
      </c>
      <c r="F55" s="35">
        <f>+G55/B55</f>
        <v>0</v>
      </c>
      <c r="G55" s="36"/>
      <c r="H55" s="37"/>
    </row>
    <row r="56" spans="1:8" ht="16.5" customHeight="1" x14ac:dyDescent="0.25">
      <c r="A56" s="42" t="s">
        <v>56</v>
      </c>
      <c r="B56" s="54">
        <v>9024</v>
      </c>
      <c r="C56" s="55" t="e">
        <f>+B56/H56*100</f>
        <v>#DIV/0!</v>
      </c>
      <c r="D56" s="54">
        <v>1439</v>
      </c>
      <c r="E56" s="45">
        <f t="shared" ref="E56:E70" si="0">+D56/B56*100</f>
        <v>15.946365248226952</v>
      </c>
      <c r="F56" s="46">
        <f t="shared" ref="F56:F70" si="1">+G56/B56</f>
        <v>0</v>
      </c>
      <c r="G56" s="68"/>
      <c r="H56" s="69"/>
    </row>
    <row r="57" spans="1:8" ht="16.5" customHeight="1" x14ac:dyDescent="0.25">
      <c r="A57" s="42" t="s">
        <v>57</v>
      </c>
      <c r="B57" s="54">
        <v>1419</v>
      </c>
      <c r="C57" s="55" t="e">
        <f t="shared" ref="C57:C92" si="2">+B57/H57*100</f>
        <v>#DIV/0!</v>
      </c>
      <c r="D57" s="54">
        <v>185</v>
      </c>
      <c r="E57" s="45">
        <f t="shared" si="0"/>
        <v>13.03735024665257</v>
      </c>
      <c r="F57" s="46">
        <f t="shared" si="1"/>
        <v>0</v>
      </c>
      <c r="G57" s="68"/>
      <c r="H57" s="69"/>
    </row>
    <row r="58" spans="1:8" ht="16.5" customHeight="1" x14ac:dyDescent="0.25">
      <c r="A58" s="42" t="s">
        <v>58</v>
      </c>
      <c r="B58" s="54">
        <v>411</v>
      </c>
      <c r="C58" s="55" t="e">
        <f t="shared" si="2"/>
        <v>#DIV/0!</v>
      </c>
      <c r="D58" s="54">
        <v>51</v>
      </c>
      <c r="E58" s="45">
        <f t="shared" si="0"/>
        <v>12.408759124087592</v>
      </c>
      <c r="F58" s="46">
        <f t="shared" si="1"/>
        <v>0</v>
      </c>
      <c r="G58" s="68"/>
      <c r="H58" s="69"/>
    </row>
    <row r="59" spans="1:8" ht="16.5" customHeight="1" x14ac:dyDescent="0.25">
      <c r="A59" s="42" t="s">
        <v>59</v>
      </c>
      <c r="B59" s="54">
        <v>3227</v>
      </c>
      <c r="C59" s="55" t="e">
        <f t="shared" si="2"/>
        <v>#DIV/0!</v>
      </c>
      <c r="D59" s="54">
        <v>395</v>
      </c>
      <c r="E59" s="45">
        <f t="shared" si="0"/>
        <v>12.240471025720485</v>
      </c>
      <c r="F59" s="46">
        <f t="shared" si="1"/>
        <v>0</v>
      </c>
      <c r="G59" s="68"/>
      <c r="H59" s="69"/>
    </row>
    <row r="60" spans="1:8" ht="16.5" customHeight="1" x14ac:dyDescent="0.25">
      <c r="A60" s="42" t="s">
        <v>60</v>
      </c>
      <c r="B60" s="54">
        <v>864</v>
      </c>
      <c r="C60" s="55" t="e">
        <f t="shared" si="2"/>
        <v>#DIV/0!</v>
      </c>
      <c r="D60" s="54">
        <v>128</v>
      </c>
      <c r="E60" s="45">
        <f t="shared" si="0"/>
        <v>14.814814814814813</v>
      </c>
      <c r="F60" s="46">
        <f t="shared" si="1"/>
        <v>0</v>
      </c>
      <c r="G60" s="68"/>
      <c r="H60" s="69"/>
    </row>
    <row r="61" spans="1:8" ht="16.5" customHeight="1" x14ac:dyDescent="0.25">
      <c r="A61" s="42" t="s">
        <v>61</v>
      </c>
      <c r="B61" s="54">
        <v>2510</v>
      </c>
      <c r="C61" s="55" t="e">
        <f t="shared" si="2"/>
        <v>#DIV/0!</v>
      </c>
      <c r="D61" s="54">
        <v>403</v>
      </c>
      <c r="E61" s="45">
        <f t="shared" si="0"/>
        <v>16.055776892430281</v>
      </c>
      <c r="F61" s="46">
        <f t="shared" si="1"/>
        <v>0</v>
      </c>
      <c r="G61" s="68"/>
      <c r="H61" s="69"/>
    </row>
    <row r="62" spans="1:8" ht="16.5" customHeight="1" x14ac:dyDescent="0.25">
      <c r="A62" s="42" t="s">
        <v>62</v>
      </c>
      <c r="B62" s="54">
        <v>1312</v>
      </c>
      <c r="C62" s="55" t="e">
        <f t="shared" si="2"/>
        <v>#DIV/0!</v>
      </c>
      <c r="D62" s="54">
        <v>216</v>
      </c>
      <c r="E62" s="45">
        <f t="shared" si="0"/>
        <v>16.463414634146343</v>
      </c>
      <c r="F62" s="46">
        <f t="shared" si="1"/>
        <v>0</v>
      </c>
      <c r="G62" s="68"/>
      <c r="H62" s="69"/>
    </row>
    <row r="63" spans="1:8" ht="23.25" customHeight="1" x14ac:dyDescent="0.25">
      <c r="A63" s="41" t="s">
        <v>63</v>
      </c>
      <c r="B63" s="70">
        <f>SUM(B64:B70)</f>
        <v>10682</v>
      </c>
      <c r="C63" s="71" t="e">
        <f t="shared" si="2"/>
        <v>#DIV/0!</v>
      </c>
      <c r="D63" s="72">
        <f>SUM(D64:D70)</f>
        <v>2814</v>
      </c>
      <c r="E63" s="34">
        <f t="shared" si="0"/>
        <v>26.343381389252951</v>
      </c>
      <c r="F63" s="35">
        <f t="shared" si="1"/>
        <v>0</v>
      </c>
      <c r="G63" s="36"/>
      <c r="H63" s="37"/>
    </row>
    <row r="64" spans="1:8" ht="16.5" customHeight="1" x14ac:dyDescent="0.25">
      <c r="A64" s="42" t="s">
        <v>64</v>
      </c>
      <c r="B64" s="54">
        <v>1907</v>
      </c>
      <c r="C64" s="55" t="e">
        <f t="shared" si="2"/>
        <v>#DIV/0!</v>
      </c>
      <c r="D64" s="43">
        <v>997</v>
      </c>
      <c r="E64" s="45">
        <f t="shared" si="0"/>
        <v>52.281069743051908</v>
      </c>
      <c r="F64" s="46">
        <f t="shared" si="1"/>
        <v>0</v>
      </c>
      <c r="G64" s="47"/>
      <c r="H64" s="52"/>
    </row>
    <row r="65" spans="1:8" ht="16.5" customHeight="1" x14ac:dyDescent="0.25">
      <c r="A65" s="42" t="s">
        <v>65</v>
      </c>
      <c r="B65" s="54">
        <v>3774</v>
      </c>
      <c r="C65" s="55" t="e">
        <f t="shared" si="2"/>
        <v>#DIV/0!</v>
      </c>
      <c r="D65" s="43">
        <v>400</v>
      </c>
      <c r="E65" s="45">
        <f t="shared" si="0"/>
        <v>10.598834128245894</v>
      </c>
      <c r="F65" s="46">
        <f t="shared" si="1"/>
        <v>0</v>
      </c>
      <c r="G65" s="47"/>
      <c r="H65" s="52"/>
    </row>
    <row r="66" spans="1:8" ht="16.5" customHeight="1" x14ac:dyDescent="0.25">
      <c r="A66" s="42" t="s">
        <v>66</v>
      </c>
      <c r="B66" s="54">
        <v>3006</v>
      </c>
      <c r="C66" s="55" t="e">
        <f t="shared" si="2"/>
        <v>#DIV/0!</v>
      </c>
      <c r="D66" s="43">
        <v>906</v>
      </c>
      <c r="E66" s="45">
        <f t="shared" si="0"/>
        <v>30.139720558882239</v>
      </c>
      <c r="F66" s="46">
        <f t="shared" si="1"/>
        <v>0</v>
      </c>
      <c r="G66" s="47"/>
      <c r="H66" s="52"/>
    </row>
    <row r="67" spans="1:8" ht="16.5" customHeight="1" x14ac:dyDescent="0.25">
      <c r="A67" s="42" t="s">
        <v>67</v>
      </c>
      <c r="B67" s="54">
        <v>1164</v>
      </c>
      <c r="C67" s="55" t="e">
        <f t="shared" si="2"/>
        <v>#DIV/0!</v>
      </c>
      <c r="D67" s="43">
        <v>209</v>
      </c>
      <c r="E67" s="45">
        <f t="shared" si="0"/>
        <v>17.9553264604811</v>
      </c>
      <c r="F67" s="46">
        <f t="shared" si="1"/>
        <v>0</v>
      </c>
      <c r="G67" s="47"/>
      <c r="H67" s="52"/>
    </row>
    <row r="68" spans="1:8" ht="16.5" customHeight="1" x14ac:dyDescent="0.25">
      <c r="A68" s="42" t="s">
        <v>68</v>
      </c>
      <c r="B68" s="54">
        <v>489</v>
      </c>
      <c r="C68" s="55" t="e">
        <f t="shared" si="2"/>
        <v>#DIV/0!</v>
      </c>
      <c r="D68" s="43">
        <v>215</v>
      </c>
      <c r="E68" s="45">
        <f t="shared" si="0"/>
        <v>43.967280163599185</v>
      </c>
      <c r="F68" s="46">
        <f t="shared" si="1"/>
        <v>0</v>
      </c>
      <c r="G68" s="47"/>
      <c r="H68" s="52"/>
    </row>
    <row r="69" spans="1:8" ht="16.5" customHeight="1" x14ac:dyDescent="0.25">
      <c r="A69" s="42" t="s">
        <v>69</v>
      </c>
      <c r="B69" s="54">
        <v>0</v>
      </c>
      <c r="C69" s="55" t="e">
        <f t="shared" si="2"/>
        <v>#DIV/0!</v>
      </c>
      <c r="D69" s="43">
        <v>0</v>
      </c>
      <c r="E69" s="45">
        <v>0</v>
      </c>
      <c r="F69" s="46">
        <v>0</v>
      </c>
      <c r="G69" s="47"/>
      <c r="H69" s="52"/>
    </row>
    <row r="70" spans="1:8" ht="16.5" customHeight="1" x14ac:dyDescent="0.25">
      <c r="A70" s="42" t="s">
        <v>70</v>
      </c>
      <c r="B70" s="54">
        <v>342</v>
      </c>
      <c r="C70" s="55" t="e">
        <f t="shared" si="2"/>
        <v>#DIV/0!</v>
      </c>
      <c r="D70" s="43">
        <v>87</v>
      </c>
      <c r="E70" s="45">
        <f t="shared" si="0"/>
        <v>25.438596491228072</v>
      </c>
      <c r="F70" s="46">
        <f t="shared" si="1"/>
        <v>0</v>
      </c>
      <c r="G70" s="47"/>
      <c r="H70" s="52"/>
    </row>
    <row r="71" spans="1:8" ht="25.5" customHeight="1" x14ac:dyDescent="0.25">
      <c r="A71" s="41" t="s">
        <v>71</v>
      </c>
      <c r="B71" s="70">
        <f>SUM(B72:B77)</f>
        <v>143832</v>
      </c>
      <c r="C71" s="71" t="e">
        <f t="shared" si="2"/>
        <v>#DIV/0!</v>
      </c>
      <c r="D71" s="72">
        <f>SUM(D72:D77)</f>
        <v>26534</v>
      </c>
      <c r="E71" s="34">
        <v>18.49616776362652</v>
      </c>
      <c r="F71" s="35">
        <v>1.019289397954241</v>
      </c>
      <c r="G71" s="36"/>
      <c r="H71" s="37"/>
    </row>
    <row r="72" spans="1:8" ht="16.5" customHeight="1" x14ac:dyDescent="0.25">
      <c r="A72" s="42" t="s">
        <v>72</v>
      </c>
      <c r="B72" s="54">
        <v>264</v>
      </c>
      <c r="C72" s="55" t="e">
        <f t="shared" si="2"/>
        <v>#DIV/0!</v>
      </c>
      <c r="D72" s="43">
        <v>44</v>
      </c>
      <c r="E72" s="45">
        <v>16.666666666666664</v>
      </c>
      <c r="F72" s="46">
        <v>3.2386363636363638</v>
      </c>
      <c r="G72" s="68"/>
      <c r="H72" s="73"/>
    </row>
    <row r="73" spans="1:8" ht="16.5" customHeight="1" x14ac:dyDescent="0.25">
      <c r="A73" s="42" t="s">
        <v>73</v>
      </c>
      <c r="B73" s="54">
        <v>4527</v>
      </c>
      <c r="C73" s="55" t="e">
        <f t="shared" si="2"/>
        <v>#DIV/0!</v>
      </c>
      <c r="D73" s="43">
        <v>512</v>
      </c>
      <c r="E73" s="45">
        <v>11.309918268168765</v>
      </c>
      <c r="F73" s="46">
        <v>1.0991826816876518</v>
      </c>
      <c r="G73" s="47"/>
      <c r="H73" s="48"/>
    </row>
    <row r="74" spans="1:8" ht="16.5" customHeight="1" x14ac:dyDescent="0.25">
      <c r="A74" s="42" t="s">
        <v>74</v>
      </c>
      <c r="B74" s="54">
        <v>239</v>
      </c>
      <c r="C74" s="55" t="e">
        <f t="shared" si="2"/>
        <v>#DIV/0!</v>
      </c>
      <c r="D74" s="43">
        <v>4</v>
      </c>
      <c r="E74" s="45">
        <v>1.6736401673640167</v>
      </c>
      <c r="F74" s="46">
        <v>1.5104602510460252</v>
      </c>
      <c r="G74" s="68"/>
      <c r="H74" s="73"/>
    </row>
    <row r="75" spans="1:8" ht="16.5" customHeight="1" x14ac:dyDescent="0.25">
      <c r="A75" s="42" t="s">
        <v>75</v>
      </c>
      <c r="B75" s="54">
        <v>104253</v>
      </c>
      <c r="C75" s="55" t="e">
        <f t="shared" si="2"/>
        <v>#DIV/0!</v>
      </c>
      <c r="D75" s="43">
        <v>19618</v>
      </c>
      <c r="E75" s="45">
        <v>18.817683903580711</v>
      </c>
      <c r="F75" s="46">
        <v>1.1140494757944615</v>
      </c>
      <c r="G75" s="68"/>
      <c r="H75" s="73"/>
    </row>
    <row r="76" spans="1:8" ht="16.5" customHeight="1" x14ac:dyDescent="0.25">
      <c r="A76" s="74" t="s">
        <v>76</v>
      </c>
      <c r="B76" s="54">
        <v>34325</v>
      </c>
      <c r="C76" s="55" t="e">
        <f t="shared" si="2"/>
        <v>#DIV/0!</v>
      </c>
      <c r="D76" s="43">
        <v>6345</v>
      </c>
      <c r="E76" s="45">
        <v>18.485069191551347</v>
      </c>
      <c r="F76" s="46">
        <v>1.0763000728332119</v>
      </c>
      <c r="G76" s="75"/>
      <c r="H76" s="76"/>
    </row>
    <row r="77" spans="1:8" ht="16.5" customHeight="1" x14ac:dyDescent="0.25">
      <c r="A77" s="42" t="s">
        <v>77</v>
      </c>
      <c r="B77" s="54">
        <v>224</v>
      </c>
      <c r="C77" s="55" t="e">
        <f t="shared" si="2"/>
        <v>#DIV/0!</v>
      </c>
      <c r="D77" s="43">
        <v>11</v>
      </c>
      <c r="E77" s="45">
        <v>4.9107142857142856</v>
      </c>
      <c r="F77" s="46">
        <v>1.4330357142857142</v>
      </c>
      <c r="G77" s="47"/>
      <c r="H77" s="73"/>
    </row>
    <row r="78" spans="1:8" ht="16.5" customHeight="1" x14ac:dyDescent="0.25">
      <c r="A78" s="77" t="s">
        <v>78</v>
      </c>
      <c r="B78" s="31">
        <v>9545</v>
      </c>
      <c r="C78" s="78" t="e">
        <f t="shared" si="2"/>
        <v>#DIV/0!</v>
      </c>
      <c r="D78" s="72">
        <v>993</v>
      </c>
      <c r="E78" s="34">
        <v>10.403352540597172</v>
      </c>
      <c r="F78" s="35">
        <v>1.3081194342587743</v>
      </c>
      <c r="G78" s="47"/>
      <c r="H78" s="37"/>
    </row>
    <row r="79" spans="1:8" ht="16.5" customHeight="1" x14ac:dyDescent="0.25">
      <c r="A79" s="79" t="s">
        <v>79</v>
      </c>
      <c r="B79" s="31">
        <v>28330</v>
      </c>
      <c r="C79" s="78" t="e">
        <f t="shared" si="2"/>
        <v>#DIV/0!</v>
      </c>
      <c r="D79" s="72">
        <v>5924</v>
      </c>
      <c r="E79" s="34">
        <v>20.910695375926579</v>
      </c>
      <c r="F79" s="35">
        <v>1.138298623367455</v>
      </c>
      <c r="G79" s="47"/>
      <c r="H79" s="37"/>
    </row>
    <row r="80" spans="1:8" ht="16.5" customHeight="1" x14ac:dyDescent="0.25">
      <c r="A80" s="79" t="s">
        <v>80</v>
      </c>
      <c r="B80" s="31">
        <v>88410</v>
      </c>
      <c r="C80" s="78" t="e">
        <f t="shared" si="2"/>
        <v>#DIV/0!</v>
      </c>
      <c r="D80" s="72">
        <v>17869</v>
      </c>
      <c r="E80" s="34">
        <v>20.211514534554915</v>
      </c>
      <c r="F80" s="35">
        <v>1.0993326546770728</v>
      </c>
      <c r="G80" s="47"/>
      <c r="H80" s="37"/>
    </row>
    <row r="81" spans="1:8" ht="16.5" customHeight="1" x14ac:dyDescent="0.25">
      <c r="A81" s="79" t="s">
        <v>81</v>
      </c>
      <c r="B81" s="31">
        <v>14875</v>
      </c>
      <c r="C81" s="78" t="e">
        <f t="shared" si="2"/>
        <v>#DIV/0!</v>
      </c>
      <c r="D81" s="72">
        <v>1327</v>
      </c>
      <c r="E81" s="34">
        <v>8.9210084033613448</v>
      </c>
      <c r="F81" s="35">
        <v>1.1281344537815126</v>
      </c>
      <c r="G81" s="47"/>
      <c r="H81" s="37"/>
    </row>
    <row r="82" spans="1:8" ht="15.75" x14ac:dyDescent="0.25">
      <c r="A82" s="80" t="s">
        <v>82</v>
      </c>
      <c r="B82" s="31">
        <v>34325</v>
      </c>
      <c r="C82" s="78" t="e">
        <f t="shared" si="2"/>
        <v>#DIV/0!</v>
      </c>
      <c r="D82" s="72">
        <v>6345</v>
      </c>
      <c r="E82" s="34">
        <v>18.485069191551347</v>
      </c>
      <c r="F82" s="35">
        <v>1.0763000728332119</v>
      </c>
      <c r="G82" s="47"/>
      <c r="H82" s="37"/>
    </row>
    <row r="83" spans="1:8" ht="22.5" customHeight="1" x14ac:dyDescent="0.25">
      <c r="A83" s="41" t="s">
        <v>83</v>
      </c>
      <c r="B83" s="31">
        <v>18676</v>
      </c>
      <c r="C83" s="78" t="e">
        <f t="shared" si="2"/>
        <v>#DIV/0!</v>
      </c>
      <c r="D83" s="72">
        <v>3954</v>
      </c>
      <c r="E83" s="34">
        <f>+D83/B83*100</f>
        <v>21.171557078603556</v>
      </c>
      <c r="F83" s="35">
        <f>+G83/B83</f>
        <v>0</v>
      </c>
      <c r="G83" s="36"/>
      <c r="H83" s="37"/>
    </row>
    <row r="84" spans="1:8" ht="16.5" customHeight="1" x14ac:dyDescent="0.25">
      <c r="A84" s="42" t="s">
        <v>84</v>
      </c>
      <c r="B84" s="43">
        <v>1027</v>
      </c>
      <c r="C84" s="81" t="e">
        <f t="shared" si="2"/>
        <v>#DIV/0!</v>
      </c>
      <c r="D84" s="43">
        <v>133</v>
      </c>
      <c r="E84" s="45">
        <f t="shared" ref="E84:E91" si="3">+D84/B84*100</f>
        <v>12.950340798442065</v>
      </c>
      <c r="F84" s="46">
        <f t="shared" ref="F84:F91" si="4">+G84/B84</f>
        <v>0</v>
      </c>
      <c r="G84" s="47"/>
      <c r="H84" s="48"/>
    </row>
    <row r="85" spans="1:8" ht="16.5" customHeight="1" x14ac:dyDescent="0.25">
      <c r="A85" s="42" t="s">
        <v>85</v>
      </c>
      <c r="B85" s="43">
        <v>581</v>
      </c>
      <c r="C85" s="81" t="e">
        <f t="shared" si="2"/>
        <v>#DIV/0!</v>
      </c>
      <c r="D85" s="43">
        <v>138</v>
      </c>
      <c r="E85" s="45">
        <f t="shared" si="3"/>
        <v>23.752151462994835</v>
      </c>
      <c r="F85" s="46">
        <f t="shared" si="4"/>
        <v>0</v>
      </c>
      <c r="G85" s="47"/>
      <c r="H85" s="48"/>
    </row>
    <row r="86" spans="1:8" ht="16.5" customHeight="1" x14ac:dyDescent="0.25">
      <c r="A86" s="42" t="s">
        <v>86</v>
      </c>
      <c r="B86" s="43">
        <v>1797</v>
      </c>
      <c r="C86" s="81" t="e">
        <f t="shared" si="2"/>
        <v>#DIV/0!</v>
      </c>
      <c r="D86" s="43">
        <v>409</v>
      </c>
      <c r="E86" s="45">
        <f t="shared" si="3"/>
        <v>22.760155815247636</v>
      </c>
      <c r="F86" s="46">
        <f t="shared" si="4"/>
        <v>0</v>
      </c>
      <c r="G86" s="47"/>
      <c r="H86" s="48"/>
    </row>
    <row r="87" spans="1:8" ht="16.5" customHeight="1" x14ac:dyDescent="0.25">
      <c r="A87" s="42" t="s">
        <v>87</v>
      </c>
      <c r="B87" s="43">
        <v>738</v>
      </c>
      <c r="C87" s="81" t="e">
        <f t="shared" si="2"/>
        <v>#DIV/0!</v>
      </c>
      <c r="D87" s="43">
        <v>181</v>
      </c>
      <c r="E87" s="45">
        <f t="shared" si="3"/>
        <v>24.525745257452574</v>
      </c>
      <c r="F87" s="46">
        <f t="shared" si="4"/>
        <v>0</v>
      </c>
      <c r="G87" s="47"/>
      <c r="H87" s="48"/>
    </row>
    <row r="88" spans="1:8" ht="16.5" customHeight="1" x14ac:dyDescent="0.25">
      <c r="A88" s="42" t="s">
        <v>88</v>
      </c>
      <c r="B88" s="43">
        <v>1389</v>
      </c>
      <c r="C88" s="81" t="e">
        <f t="shared" si="2"/>
        <v>#DIV/0!</v>
      </c>
      <c r="D88" s="43">
        <v>323</v>
      </c>
      <c r="E88" s="45">
        <f t="shared" si="3"/>
        <v>23.254139668826493</v>
      </c>
      <c r="F88" s="46">
        <f t="shared" si="4"/>
        <v>0</v>
      </c>
      <c r="G88" s="47"/>
      <c r="H88" s="48"/>
    </row>
    <row r="89" spans="1:8" ht="16.5" customHeight="1" x14ac:dyDescent="0.25">
      <c r="A89" s="42" t="s">
        <v>89</v>
      </c>
      <c r="B89" s="43">
        <v>381</v>
      </c>
      <c r="C89" s="81" t="e">
        <f t="shared" si="2"/>
        <v>#DIV/0!</v>
      </c>
      <c r="D89" s="43">
        <v>117</v>
      </c>
      <c r="E89" s="45">
        <f t="shared" si="3"/>
        <v>30.708661417322837</v>
      </c>
      <c r="F89" s="46">
        <f t="shared" si="4"/>
        <v>0</v>
      </c>
      <c r="G89" s="47"/>
      <c r="H89" s="48"/>
    </row>
    <row r="90" spans="1:8" ht="16.5" customHeight="1" x14ac:dyDescent="0.25">
      <c r="A90" s="42" t="s">
        <v>90</v>
      </c>
      <c r="B90" s="43">
        <v>1104</v>
      </c>
      <c r="C90" s="81" t="e">
        <f t="shared" si="2"/>
        <v>#DIV/0!</v>
      </c>
      <c r="D90" s="43">
        <v>147</v>
      </c>
      <c r="E90" s="45">
        <f t="shared" si="3"/>
        <v>13.315217391304349</v>
      </c>
      <c r="F90" s="46">
        <f t="shared" si="4"/>
        <v>0</v>
      </c>
      <c r="G90" s="47"/>
      <c r="H90" s="48"/>
    </row>
    <row r="91" spans="1:8" ht="16.5" customHeight="1" x14ac:dyDescent="0.25">
      <c r="A91" s="42" t="s">
        <v>91</v>
      </c>
      <c r="B91" s="43">
        <v>382</v>
      </c>
      <c r="C91" s="81" t="e">
        <f t="shared" si="2"/>
        <v>#DIV/0!</v>
      </c>
      <c r="D91" s="43">
        <v>95</v>
      </c>
      <c r="E91" s="45">
        <f t="shared" si="3"/>
        <v>24.869109947643981</v>
      </c>
      <c r="F91" s="46">
        <f t="shared" si="4"/>
        <v>0</v>
      </c>
      <c r="G91" s="47"/>
      <c r="H91" s="48"/>
    </row>
    <row r="92" spans="1:8" ht="16.5" customHeight="1" thickBot="1" x14ac:dyDescent="0.3">
      <c r="A92" s="82" t="s">
        <v>92</v>
      </c>
      <c r="B92" s="83">
        <v>1417</v>
      </c>
      <c r="C92" s="84" t="e">
        <f t="shared" si="2"/>
        <v>#DIV/0!</v>
      </c>
      <c r="D92" s="83">
        <v>175</v>
      </c>
      <c r="E92" s="85">
        <f>+D92/B92*100</f>
        <v>12.350035285815103</v>
      </c>
      <c r="F92" s="60">
        <f>+G92/B92</f>
        <v>0</v>
      </c>
      <c r="G92" s="47"/>
      <c r="H92" s="48"/>
    </row>
    <row r="93" spans="1:8" ht="16.5" customHeight="1" thickTop="1" x14ac:dyDescent="0.2">
      <c r="A93" s="86"/>
      <c r="B93" s="86"/>
      <c r="C93" s="86"/>
      <c r="D93" s="86"/>
      <c r="E93" s="86"/>
      <c r="F93" s="86"/>
      <c r="G93" s="47"/>
      <c r="H93" s="61"/>
    </row>
    <row r="94" spans="1:8" ht="16.5" customHeight="1" x14ac:dyDescent="0.2">
      <c r="A94" s="1" t="s">
        <v>0</v>
      </c>
      <c r="B94" s="1"/>
      <c r="C94" s="1"/>
      <c r="D94" s="1"/>
      <c r="E94" s="1"/>
      <c r="F94" s="1"/>
      <c r="G94" s="47"/>
      <c r="H94" s="61"/>
    </row>
    <row r="95" spans="1:8" ht="16.5" customHeight="1" x14ac:dyDescent="0.2">
      <c r="A95" s="1" t="s">
        <v>93</v>
      </c>
      <c r="B95" s="4"/>
      <c r="C95" s="4"/>
      <c r="D95" s="4"/>
      <c r="E95" s="4"/>
      <c r="F95" s="4"/>
      <c r="G95" s="47"/>
      <c r="H95" s="61"/>
    </row>
    <row r="96" spans="1:8" ht="11.25" customHeight="1" thickBot="1" x14ac:dyDescent="0.25">
      <c r="A96" s="62"/>
      <c r="B96" s="62"/>
      <c r="C96" s="62"/>
      <c r="D96" s="62"/>
      <c r="E96" s="62"/>
      <c r="F96" s="62"/>
      <c r="G96" s="47"/>
      <c r="H96" s="61"/>
    </row>
    <row r="97" spans="1:8" ht="16.5" customHeight="1" x14ac:dyDescent="0.2">
      <c r="A97" s="7" t="s">
        <v>2</v>
      </c>
      <c r="B97" s="63" t="s">
        <v>52</v>
      </c>
      <c r="C97" s="64"/>
      <c r="D97" s="10" t="s">
        <v>4</v>
      </c>
      <c r="E97" s="11"/>
      <c r="F97" s="12" t="s">
        <v>5</v>
      </c>
      <c r="G97" s="47"/>
      <c r="H97" s="61"/>
    </row>
    <row r="98" spans="1:8" ht="16.5" customHeight="1" x14ac:dyDescent="0.2">
      <c r="A98" s="15"/>
      <c r="B98" s="65" t="s">
        <v>53</v>
      </c>
      <c r="C98" s="66"/>
      <c r="D98" s="18" t="s">
        <v>6</v>
      </c>
      <c r="E98" s="19" t="s">
        <v>7</v>
      </c>
      <c r="F98" s="20"/>
      <c r="G98" s="47"/>
      <c r="H98" s="61"/>
    </row>
    <row r="99" spans="1:8" ht="16.5" customHeight="1" thickBot="1" x14ac:dyDescent="0.25">
      <c r="A99" s="23"/>
      <c r="B99" s="24" t="s">
        <v>54</v>
      </c>
      <c r="C99" s="25" t="s">
        <v>9</v>
      </c>
      <c r="D99" s="26"/>
      <c r="E99" s="27"/>
      <c r="F99" s="28"/>
      <c r="G99" s="47"/>
      <c r="H99" s="61"/>
    </row>
    <row r="100" spans="1:8" ht="11.25" customHeight="1" x14ac:dyDescent="0.2">
      <c r="A100" s="87"/>
      <c r="B100" s="88"/>
      <c r="C100" s="89"/>
      <c r="D100" s="90"/>
      <c r="E100" s="91"/>
      <c r="F100" s="92"/>
      <c r="G100" s="47"/>
      <c r="H100" s="61"/>
    </row>
    <row r="101" spans="1:8" ht="16.5" customHeight="1" x14ac:dyDescent="0.25">
      <c r="A101" s="42" t="s">
        <v>94</v>
      </c>
      <c r="B101" s="43">
        <v>483</v>
      </c>
      <c r="C101" s="45" t="e">
        <f>+B101/H101*100</f>
        <v>#DIV/0!</v>
      </c>
      <c r="D101" s="43">
        <v>127</v>
      </c>
      <c r="E101" s="45">
        <f>+D101/B101*100</f>
        <v>26.293995859213247</v>
      </c>
      <c r="F101" s="46">
        <f>+G101/B101</f>
        <v>0</v>
      </c>
      <c r="G101" s="47"/>
      <c r="H101" s="48"/>
    </row>
    <row r="102" spans="1:8" ht="16.5" customHeight="1" x14ac:dyDescent="0.25">
      <c r="A102" s="42" t="s">
        <v>95</v>
      </c>
      <c r="B102" s="43">
        <v>8322</v>
      </c>
      <c r="C102" s="45" t="e">
        <f t="shared" ref="C102:C120" si="5">+B102/H102*100</f>
        <v>#DIV/0!</v>
      </c>
      <c r="D102" s="43">
        <v>1917</v>
      </c>
      <c r="E102" s="45">
        <f t="shared" ref="E102:E120" si="6">+D102/B102*100</f>
        <v>23.035328046142752</v>
      </c>
      <c r="F102" s="46">
        <f t="shared" ref="F102:F120" si="7">+G102/B102</f>
        <v>0</v>
      </c>
      <c r="G102" s="47"/>
      <c r="H102" s="48"/>
    </row>
    <row r="103" spans="1:8" ht="16.5" customHeight="1" x14ac:dyDescent="0.25">
      <c r="A103" s="42" t="s">
        <v>96</v>
      </c>
      <c r="B103" s="43">
        <v>1055</v>
      </c>
      <c r="C103" s="45" t="e">
        <f t="shared" si="5"/>
        <v>#DIV/0!</v>
      </c>
      <c r="D103" s="43">
        <v>192</v>
      </c>
      <c r="E103" s="45">
        <f t="shared" si="6"/>
        <v>18.199052132701421</v>
      </c>
      <c r="F103" s="46">
        <f t="shared" si="7"/>
        <v>0</v>
      </c>
      <c r="G103" s="47"/>
      <c r="H103" s="48"/>
    </row>
    <row r="104" spans="1:8" ht="20.25" customHeight="1" x14ac:dyDescent="0.25">
      <c r="A104" s="41" t="s">
        <v>97</v>
      </c>
      <c r="B104" s="31">
        <v>1437</v>
      </c>
      <c r="C104" s="78" t="e">
        <f t="shared" si="5"/>
        <v>#DIV/0!</v>
      </c>
      <c r="D104" s="72">
        <v>4</v>
      </c>
      <c r="E104" s="34">
        <f t="shared" si="6"/>
        <v>0.27835768963117608</v>
      </c>
      <c r="F104" s="35">
        <f t="shared" si="7"/>
        <v>0</v>
      </c>
      <c r="G104" s="36"/>
      <c r="H104" s="37"/>
    </row>
    <row r="105" spans="1:8" ht="24" customHeight="1" x14ac:dyDescent="0.25">
      <c r="A105" s="41" t="s">
        <v>98</v>
      </c>
      <c r="B105" s="51">
        <v>10302</v>
      </c>
      <c r="C105" s="78" t="e">
        <f t="shared" si="5"/>
        <v>#DIV/0!</v>
      </c>
      <c r="D105" s="72">
        <v>978</v>
      </c>
      <c r="E105" s="34">
        <f t="shared" si="6"/>
        <v>9.4933022714036106</v>
      </c>
      <c r="F105" s="35">
        <f t="shared" si="7"/>
        <v>0</v>
      </c>
      <c r="G105" s="36"/>
      <c r="H105" s="37"/>
    </row>
    <row r="106" spans="1:8" ht="16.5" customHeight="1" x14ac:dyDescent="0.25">
      <c r="A106" s="42" t="s">
        <v>99</v>
      </c>
      <c r="B106" s="43">
        <v>1978</v>
      </c>
      <c r="C106" s="45" t="e">
        <f t="shared" si="5"/>
        <v>#DIV/0!</v>
      </c>
      <c r="D106" s="43">
        <v>109</v>
      </c>
      <c r="E106" s="45">
        <f t="shared" si="6"/>
        <v>5.5106167846309404</v>
      </c>
      <c r="F106" s="46">
        <f t="shared" si="7"/>
        <v>0</v>
      </c>
      <c r="G106" s="47"/>
      <c r="H106" s="48"/>
    </row>
    <row r="107" spans="1:8" ht="16.5" customHeight="1" x14ac:dyDescent="0.25">
      <c r="A107" s="42" t="s">
        <v>100</v>
      </c>
      <c r="B107" s="43">
        <f>894+311</f>
        <v>1205</v>
      </c>
      <c r="C107" s="45" t="e">
        <f t="shared" si="5"/>
        <v>#DIV/0!</v>
      </c>
      <c r="D107" s="43">
        <v>43</v>
      </c>
      <c r="E107" s="45">
        <f t="shared" si="6"/>
        <v>3.5684647302904562</v>
      </c>
      <c r="F107" s="46">
        <f t="shared" si="7"/>
        <v>0</v>
      </c>
      <c r="G107" s="47"/>
      <c r="H107" s="48"/>
    </row>
    <row r="108" spans="1:8" ht="16.5" customHeight="1" x14ac:dyDescent="0.25">
      <c r="A108" s="42" t="s">
        <v>101</v>
      </c>
      <c r="B108" s="43">
        <v>1048</v>
      </c>
      <c r="C108" s="45" t="e">
        <f t="shared" si="5"/>
        <v>#DIV/0!</v>
      </c>
      <c r="D108" s="43">
        <v>100</v>
      </c>
      <c r="E108" s="45">
        <f t="shared" si="6"/>
        <v>9.5419847328244281</v>
      </c>
      <c r="F108" s="46">
        <f t="shared" si="7"/>
        <v>0</v>
      </c>
      <c r="G108" s="47"/>
      <c r="H108" s="48"/>
    </row>
    <row r="109" spans="1:8" ht="16.5" customHeight="1" x14ac:dyDescent="0.25">
      <c r="A109" s="42" t="s">
        <v>102</v>
      </c>
      <c r="B109" s="43">
        <v>2578</v>
      </c>
      <c r="C109" s="45" t="e">
        <f t="shared" si="5"/>
        <v>#DIV/0!</v>
      </c>
      <c r="D109" s="43">
        <v>337</v>
      </c>
      <c r="E109" s="45">
        <f t="shared" si="6"/>
        <v>13.072148952676493</v>
      </c>
      <c r="F109" s="46">
        <f t="shared" si="7"/>
        <v>0</v>
      </c>
      <c r="G109" s="47"/>
      <c r="H109" s="48"/>
    </row>
    <row r="110" spans="1:8" ht="16.5" customHeight="1" x14ac:dyDescent="0.25">
      <c r="A110" s="42" t="s">
        <v>103</v>
      </c>
      <c r="B110" s="43">
        <v>2829</v>
      </c>
      <c r="C110" s="45" t="e">
        <f t="shared" si="5"/>
        <v>#DIV/0!</v>
      </c>
      <c r="D110" s="43">
        <v>318</v>
      </c>
      <c r="E110" s="45">
        <f t="shared" si="6"/>
        <v>11.240721102863201</v>
      </c>
      <c r="F110" s="46">
        <f t="shared" si="7"/>
        <v>0</v>
      </c>
      <c r="G110" s="47"/>
      <c r="H110" s="48"/>
    </row>
    <row r="111" spans="1:8" ht="16.5" customHeight="1" x14ac:dyDescent="0.25">
      <c r="A111" s="42" t="s">
        <v>104</v>
      </c>
      <c r="B111" s="43">
        <v>278</v>
      </c>
      <c r="C111" s="45" t="e">
        <f t="shared" si="5"/>
        <v>#DIV/0!</v>
      </c>
      <c r="D111" s="43">
        <v>0</v>
      </c>
      <c r="E111" s="45">
        <f t="shared" si="6"/>
        <v>0</v>
      </c>
      <c r="F111" s="46">
        <f t="shared" si="7"/>
        <v>0</v>
      </c>
      <c r="G111" s="47"/>
      <c r="H111" s="48"/>
    </row>
    <row r="112" spans="1:8" ht="16.5" customHeight="1" x14ac:dyDescent="0.25">
      <c r="A112" s="39" t="s">
        <v>105</v>
      </c>
      <c r="B112" s="93">
        <v>284</v>
      </c>
      <c r="C112" s="45" t="e">
        <f t="shared" si="5"/>
        <v>#DIV/0!</v>
      </c>
      <c r="D112" s="94">
        <v>68</v>
      </c>
      <c r="E112" s="45">
        <f t="shared" si="6"/>
        <v>23.943661971830984</v>
      </c>
      <c r="F112" s="46">
        <f t="shared" si="7"/>
        <v>0</v>
      </c>
      <c r="G112" s="95"/>
      <c r="H112" s="52"/>
    </row>
    <row r="113" spans="1:10" ht="16.5" customHeight="1" x14ac:dyDescent="0.25">
      <c r="A113" s="96" t="s">
        <v>106</v>
      </c>
      <c r="B113" s="93">
        <v>0</v>
      </c>
      <c r="C113" s="45" t="e">
        <f t="shared" si="5"/>
        <v>#DIV/0!</v>
      </c>
      <c r="D113" s="93">
        <v>0</v>
      </c>
      <c r="E113" s="45">
        <v>0</v>
      </c>
      <c r="F113" s="46">
        <v>0</v>
      </c>
      <c r="G113" s="95"/>
      <c r="H113" s="52"/>
    </row>
    <row r="114" spans="1:10" ht="16.5" customHeight="1" x14ac:dyDescent="0.25">
      <c r="A114" s="39" t="s">
        <v>107</v>
      </c>
      <c r="B114" s="93">
        <v>102</v>
      </c>
      <c r="C114" s="45" t="e">
        <f t="shared" si="5"/>
        <v>#DIV/0!</v>
      </c>
      <c r="D114" s="93">
        <v>3</v>
      </c>
      <c r="E114" s="45">
        <f t="shared" si="6"/>
        <v>2.9411764705882351</v>
      </c>
      <c r="F114" s="46">
        <f t="shared" si="7"/>
        <v>0</v>
      </c>
      <c r="G114" s="95"/>
      <c r="H114" s="52"/>
    </row>
    <row r="115" spans="1:10" s="101" customFormat="1" ht="16.5" customHeight="1" x14ac:dyDescent="0.25">
      <c r="A115" s="97" t="s">
        <v>108</v>
      </c>
      <c r="B115" s="98">
        <f>SUM(B116:B120)</f>
        <v>31653</v>
      </c>
      <c r="C115" s="34" t="e">
        <f t="shared" si="5"/>
        <v>#DIV/0!</v>
      </c>
      <c r="D115" s="98">
        <f>SUM(D116:D120)</f>
        <v>5924</v>
      </c>
      <c r="E115" s="34">
        <f t="shared" si="6"/>
        <v>18.71544561336998</v>
      </c>
      <c r="F115" s="35">
        <f t="shared" si="7"/>
        <v>0</v>
      </c>
      <c r="G115" s="99"/>
      <c r="H115" s="100"/>
    </row>
    <row r="116" spans="1:10" ht="16.5" customHeight="1" x14ac:dyDescent="0.25">
      <c r="A116" s="42" t="s">
        <v>109</v>
      </c>
      <c r="B116" s="54">
        <f>10981+3323</f>
        <v>14304</v>
      </c>
      <c r="C116" s="45" t="e">
        <f t="shared" si="5"/>
        <v>#DIV/0!</v>
      </c>
      <c r="D116" s="43">
        <v>2102</v>
      </c>
      <c r="E116" s="45">
        <f t="shared" si="6"/>
        <v>14.695190156599553</v>
      </c>
      <c r="F116" s="46">
        <f t="shared" si="7"/>
        <v>0</v>
      </c>
      <c r="G116" s="47"/>
      <c r="H116" s="48"/>
    </row>
    <row r="117" spans="1:10" ht="16.5" customHeight="1" x14ac:dyDescent="0.25">
      <c r="A117" s="42" t="s">
        <v>110</v>
      </c>
      <c r="B117" s="54">
        <v>3166</v>
      </c>
      <c r="C117" s="45" t="e">
        <f t="shared" si="5"/>
        <v>#DIV/0!</v>
      </c>
      <c r="D117" s="43">
        <v>1011</v>
      </c>
      <c r="E117" s="45">
        <f t="shared" si="6"/>
        <v>31.933038534428299</v>
      </c>
      <c r="F117" s="46">
        <f t="shared" si="7"/>
        <v>0</v>
      </c>
      <c r="G117" s="47"/>
      <c r="H117" s="48"/>
    </row>
    <row r="118" spans="1:10" ht="16.5" customHeight="1" x14ac:dyDescent="0.25">
      <c r="A118" s="42" t="s">
        <v>111</v>
      </c>
      <c r="B118" s="54">
        <v>2100</v>
      </c>
      <c r="C118" s="45" t="e">
        <f t="shared" si="5"/>
        <v>#DIV/0!</v>
      </c>
      <c r="D118" s="43">
        <v>298</v>
      </c>
      <c r="E118" s="45">
        <f t="shared" si="6"/>
        <v>14.19047619047619</v>
      </c>
      <c r="F118" s="46">
        <f t="shared" si="7"/>
        <v>0</v>
      </c>
      <c r="G118" s="47"/>
      <c r="H118" s="48"/>
      <c r="I118" s="102"/>
      <c r="J118" s="102"/>
    </row>
    <row r="119" spans="1:10" ht="16.5" customHeight="1" x14ac:dyDescent="0.25">
      <c r="A119" s="42" t="s">
        <v>112</v>
      </c>
      <c r="B119" s="54">
        <v>11236</v>
      </c>
      <c r="C119" s="45" t="e">
        <f t="shared" si="5"/>
        <v>#DIV/0!</v>
      </c>
      <c r="D119" s="43">
        <v>2283</v>
      </c>
      <c r="E119" s="45">
        <f t="shared" si="6"/>
        <v>20.318618725525099</v>
      </c>
      <c r="F119" s="46">
        <f t="shared" si="7"/>
        <v>0</v>
      </c>
      <c r="G119" s="47"/>
      <c r="H119" s="48"/>
    </row>
    <row r="120" spans="1:10" ht="16.5" customHeight="1" thickBot="1" x14ac:dyDescent="0.3">
      <c r="A120" s="103" t="s">
        <v>113</v>
      </c>
      <c r="B120" s="104">
        <v>847</v>
      </c>
      <c r="C120" s="105" t="e">
        <f t="shared" si="5"/>
        <v>#DIV/0!</v>
      </c>
      <c r="D120" s="106">
        <v>230</v>
      </c>
      <c r="E120" s="107">
        <f t="shared" si="6"/>
        <v>27.154663518299881</v>
      </c>
      <c r="F120" s="108">
        <f t="shared" si="7"/>
        <v>0</v>
      </c>
      <c r="G120" s="47"/>
      <c r="H120" s="48"/>
    </row>
    <row r="121" spans="1:10" ht="15.75" customHeight="1" x14ac:dyDescent="0.25">
      <c r="A121" s="109" t="s">
        <v>114</v>
      </c>
      <c r="B121" s="50"/>
      <c r="C121" s="55"/>
      <c r="D121" s="50"/>
      <c r="E121" s="55"/>
      <c r="F121" s="55"/>
      <c r="G121" s="95"/>
      <c r="H121" s="110"/>
    </row>
    <row r="122" spans="1:10" ht="12" customHeight="1" x14ac:dyDescent="0.2">
      <c r="A122" s="111" t="s">
        <v>115</v>
      </c>
      <c r="B122" s="112"/>
      <c r="C122" s="113"/>
      <c r="D122" s="113"/>
      <c r="E122" s="113"/>
      <c r="F122" s="114"/>
      <c r="G122" s="114"/>
    </row>
    <row r="123" spans="1:10" ht="12" customHeight="1" x14ac:dyDescent="0.2">
      <c r="A123" s="111" t="s">
        <v>116</v>
      </c>
      <c r="B123" s="112"/>
      <c r="C123" s="113"/>
      <c r="D123" s="113"/>
      <c r="E123" s="113"/>
      <c r="F123" s="114"/>
      <c r="G123" s="114"/>
    </row>
    <row r="124" spans="1:10" ht="12" customHeight="1" x14ac:dyDescent="0.2">
      <c r="A124" s="115" t="s">
        <v>117</v>
      </c>
      <c r="B124" s="112"/>
      <c r="C124" s="113"/>
      <c r="D124" s="113"/>
      <c r="E124" s="113"/>
      <c r="F124" s="114"/>
      <c r="G124" s="114"/>
    </row>
    <row r="125" spans="1:10" ht="12" customHeight="1" x14ac:dyDescent="0.2">
      <c r="A125" s="109" t="s">
        <v>118</v>
      </c>
      <c r="B125" s="112"/>
      <c r="C125" s="113"/>
      <c r="D125" s="113"/>
      <c r="E125" s="113"/>
      <c r="F125" s="114"/>
      <c r="G125" s="114"/>
    </row>
    <row r="126" spans="1:10" ht="12" customHeight="1" x14ac:dyDescent="0.2">
      <c r="A126" s="116"/>
      <c r="B126" s="112"/>
      <c r="C126" s="113"/>
      <c r="D126" s="113"/>
      <c r="E126" s="113"/>
      <c r="F126" s="114"/>
      <c r="G126" s="114"/>
    </row>
    <row r="127" spans="1:10" ht="12" customHeight="1" x14ac:dyDescent="0.2">
      <c r="A127" s="117"/>
      <c r="B127" s="118"/>
      <c r="C127" s="118"/>
      <c r="D127" s="118"/>
      <c r="E127" s="118"/>
      <c r="F127" s="118"/>
      <c r="G127" s="114"/>
    </row>
    <row r="128" spans="1:10" ht="15" customHeight="1" x14ac:dyDescent="0.2">
      <c r="A128" s="118"/>
      <c r="B128" s="118"/>
      <c r="C128" s="118"/>
      <c r="D128" s="118"/>
      <c r="E128" s="118"/>
      <c r="F128" s="118"/>
      <c r="G128" s="114"/>
    </row>
    <row r="129" spans="1:7" ht="15" customHeight="1" x14ac:dyDescent="0.2">
      <c r="A129" s="113"/>
      <c r="B129" s="119" t="s">
        <v>119</v>
      </c>
      <c r="C129" s="120"/>
      <c r="D129" s="121"/>
      <c r="E129" s="120"/>
      <c r="F129" s="114"/>
      <c r="G129" s="114"/>
    </row>
    <row r="130" spans="1:7" ht="15" customHeight="1" x14ac:dyDescent="0.2">
      <c r="A130" s="113"/>
      <c r="B130" s="119" t="s">
        <v>119</v>
      </c>
      <c r="C130" s="120"/>
      <c r="D130" s="121"/>
      <c r="E130" s="120"/>
      <c r="F130" s="114"/>
      <c r="G130" s="114"/>
    </row>
    <row r="131" spans="1:7" ht="15" customHeight="1" x14ac:dyDescent="0.2">
      <c r="A131" s="113"/>
      <c r="B131" s="122" t="s">
        <v>119</v>
      </c>
      <c r="C131" s="113"/>
      <c r="D131" s="121"/>
      <c r="E131" s="120"/>
      <c r="F131" s="114"/>
      <c r="G131" s="114"/>
    </row>
    <row r="132" spans="1:7" ht="14.1" customHeight="1" x14ac:dyDescent="0.2">
      <c r="A132" s="113"/>
      <c r="B132" s="122" t="s">
        <v>119</v>
      </c>
      <c r="C132" s="113"/>
      <c r="D132" s="121"/>
      <c r="E132" s="120"/>
      <c r="F132" s="114"/>
      <c r="G132" s="114"/>
    </row>
    <row r="133" spans="1:7" ht="14.1" customHeight="1" x14ac:dyDescent="0.25">
      <c r="A133" s="113"/>
      <c r="B133" s="123" t="s">
        <v>119</v>
      </c>
      <c r="C133" s="124"/>
      <c r="D133" s="125"/>
      <c r="E133" s="126"/>
      <c r="F133" s="114"/>
      <c r="G133" s="114"/>
    </row>
    <row r="134" spans="1:7" ht="14.1" customHeight="1" x14ac:dyDescent="0.25">
      <c r="A134" s="113"/>
      <c r="B134" s="123" t="s">
        <v>119</v>
      </c>
      <c r="C134" s="124"/>
      <c r="D134" s="125"/>
      <c r="E134" s="126"/>
      <c r="F134" s="114"/>
      <c r="G134" s="114"/>
    </row>
    <row r="135" spans="1:7" ht="14.1" customHeight="1" x14ac:dyDescent="0.25">
      <c r="A135" s="113"/>
      <c r="B135" s="123" t="s">
        <v>119</v>
      </c>
      <c r="C135" s="124"/>
      <c r="D135" s="125"/>
      <c r="E135" s="126"/>
      <c r="F135" s="114"/>
      <c r="G135" s="114"/>
    </row>
    <row r="136" spans="1:7" ht="14.1" customHeight="1" x14ac:dyDescent="0.25">
      <c r="A136" s="113"/>
      <c r="B136" s="122" t="s">
        <v>119</v>
      </c>
      <c r="C136" s="124"/>
      <c r="D136" s="125"/>
      <c r="E136" s="126"/>
      <c r="F136" s="114"/>
      <c r="G136" s="114"/>
    </row>
    <row r="137" spans="1:7" ht="14.1" customHeight="1" x14ac:dyDescent="0.25">
      <c r="A137" s="113"/>
      <c r="B137" s="122" t="s">
        <v>119</v>
      </c>
      <c r="C137" s="124"/>
      <c r="D137" s="125"/>
      <c r="E137" s="126"/>
      <c r="F137" s="114"/>
      <c r="G137" s="114"/>
    </row>
    <row r="138" spans="1:7" ht="14.1" customHeight="1" x14ac:dyDescent="0.25">
      <c r="A138" s="113"/>
      <c r="B138" s="122" t="s">
        <v>119</v>
      </c>
      <c r="C138" s="124"/>
      <c r="D138" s="125"/>
      <c r="E138" s="126"/>
      <c r="F138" s="114"/>
      <c r="G138" s="114"/>
    </row>
    <row r="139" spans="1:7" ht="14.1" customHeight="1" x14ac:dyDescent="0.25">
      <c r="A139" s="113"/>
      <c r="B139" s="122" t="s">
        <v>119</v>
      </c>
      <c r="C139" s="124"/>
      <c r="D139" s="125"/>
      <c r="E139" s="126"/>
      <c r="F139" s="114"/>
      <c r="G139" s="114"/>
    </row>
    <row r="140" spans="1:7" ht="14.1" customHeight="1" x14ac:dyDescent="0.25">
      <c r="A140" s="113"/>
      <c r="B140" s="122" t="s">
        <v>119</v>
      </c>
      <c r="C140" s="124"/>
      <c r="D140" s="125"/>
      <c r="E140" s="126"/>
      <c r="F140" s="114"/>
      <c r="G140" s="114"/>
    </row>
    <row r="141" spans="1:7" ht="14.1" customHeight="1" x14ac:dyDescent="0.25">
      <c r="A141" s="113"/>
      <c r="B141" s="122" t="s">
        <v>119</v>
      </c>
      <c r="C141" s="124"/>
      <c r="D141" s="124"/>
      <c r="E141" s="124"/>
      <c r="F141" s="114"/>
      <c r="G141" s="114"/>
    </row>
    <row r="142" spans="1:7" ht="14.1" customHeight="1" x14ac:dyDescent="0.25">
      <c r="A142" s="113"/>
      <c r="B142" s="122" t="s">
        <v>119</v>
      </c>
      <c r="C142" s="124"/>
      <c r="D142" s="124"/>
      <c r="E142" s="124"/>
      <c r="F142" s="114"/>
      <c r="G142" s="114"/>
    </row>
    <row r="143" spans="1:7" ht="14.1" customHeight="1" x14ac:dyDescent="0.25">
      <c r="A143" s="113"/>
      <c r="B143" s="122" t="s">
        <v>119</v>
      </c>
      <c r="C143" s="124"/>
      <c r="D143" s="124"/>
      <c r="E143" s="124"/>
      <c r="F143" s="114"/>
      <c r="G143" s="114"/>
    </row>
    <row r="144" spans="1:7" ht="14.1" customHeight="1" x14ac:dyDescent="0.25">
      <c r="A144" s="113"/>
      <c r="B144" s="122" t="s">
        <v>119</v>
      </c>
      <c r="C144" s="124"/>
      <c r="D144" s="124"/>
      <c r="E144" s="124"/>
      <c r="F144" s="114"/>
      <c r="G144" s="114"/>
    </row>
    <row r="145" spans="1:7" ht="14.1" customHeight="1" x14ac:dyDescent="0.25">
      <c r="A145" s="113"/>
      <c r="B145" s="122" t="s">
        <v>119</v>
      </c>
      <c r="C145" s="124"/>
      <c r="D145" s="124"/>
      <c r="E145" s="124"/>
      <c r="F145" s="114"/>
      <c r="G145" s="114"/>
    </row>
    <row r="146" spans="1:7" ht="14.1" customHeight="1" x14ac:dyDescent="0.25">
      <c r="A146" s="113"/>
      <c r="B146" s="122" t="s">
        <v>119</v>
      </c>
      <c r="C146" s="124"/>
      <c r="D146" s="124"/>
      <c r="E146" s="124"/>
      <c r="F146" s="114"/>
      <c r="G146" s="114"/>
    </row>
    <row r="147" spans="1:7" ht="14.1" customHeight="1" x14ac:dyDescent="0.25">
      <c r="A147" s="113"/>
      <c r="B147" s="122" t="s">
        <v>119</v>
      </c>
      <c r="C147" s="124"/>
      <c r="D147" s="124"/>
      <c r="E147" s="124"/>
      <c r="F147" s="114"/>
      <c r="G147" s="114"/>
    </row>
    <row r="148" spans="1:7" ht="14.1" customHeight="1" x14ac:dyDescent="0.25">
      <c r="A148" s="113"/>
      <c r="B148" s="122" t="s">
        <v>119</v>
      </c>
      <c r="C148" s="124"/>
      <c r="D148" s="124"/>
      <c r="E148" s="124"/>
      <c r="F148" s="114"/>
      <c r="G148" s="114"/>
    </row>
    <row r="149" spans="1:7" ht="14.1" customHeight="1" x14ac:dyDescent="0.25">
      <c r="A149" s="113"/>
      <c r="B149" s="122" t="s">
        <v>119</v>
      </c>
      <c r="C149" s="124"/>
      <c r="D149" s="124"/>
      <c r="E149" s="124"/>
      <c r="F149" s="114"/>
      <c r="G149" s="114"/>
    </row>
    <row r="150" spans="1:7" ht="14.1" customHeight="1" x14ac:dyDescent="0.25">
      <c r="A150" s="113"/>
      <c r="B150" s="122" t="s">
        <v>119</v>
      </c>
      <c r="C150" s="124"/>
      <c r="D150" s="124"/>
      <c r="E150" s="124"/>
      <c r="F150" s="114"/>
      <c r="G150" s="114"/>
    </row>
    <row r="151" spans="1:7" ht="14.1" customHeight="1" x14ac:dyDescent="0.25">
      <c r="A151" s="113"/>
      <c r="B151" s="122" t="s">
        <v>119</v>
      </c>
      <c r="C151" s="124"/>
      <c r="D151" s="124"/>
      <c r="E151" s="124"/>
      <c r="F151" s="114"/>
      <c r="G151" s="114"/>
    </row>
    <row r="152" spans="1:7" ht="14.1" customHeight="1" x14ac:dyDescent="0.25">
      <c r="A152" s="113"/>
      <c r="B152" s="122" t="s">
        <v>119</v>
      </c>
      <c r="C152" s="124"/>
      <c r="D152" s="124"/>
      <c r="E152" s="124"/>
      <c r="F152" s="114"/>
      <c r="G152" s="114"/>
    </row>
    <row r="153" spans="1:7" ht="14.1" customHeight="1" x14ac:dyDescent="0.25">
      <c r="A153" s="113"/>
      <c r="B153" s="122" t="s">
        <v>119</v>
      </c>
      <c r="C153" s="124"/>
      <c r="D153" s="124"/>
      <c r="E153" s="124"/>
      <c r="F153" s="114"/>
      <c r="G153" s="114"/>
    </row>
    <row r="154" spans="1:7" ht="14.1" customHeight="1" x14ac:dyDescent="0.25">
      <c r="A154" s="113"/>
      <c r="B154" s="122" t="s">
        <v>119</v>
      </c>
      <c r="C154" s="124"/>
      <c r="D154" s="124"/>
      <c r="E154" s="124"/>
      <c r="F154" s="114"/>
      <c r="G154" s="114"/>
    </row>
    <row r="155" spans="1:7" ht="14.1" customHeight="1" x14ac:dyDescent="0.25">
      <c r="A155" s="113"/>
      <c r="B155" s="122" t="s">
        <v>119</v>
      </c>
      <c r="C155" s="124"/>
      <c r="D155" s="124"/>
      <c r="E155" s="124"/>
      <c r="F155" s="114"/>
      <c r="G155" s="114"/>
    </row>
    <row r="156" spans="1:7" ht="14.1" customHeight="1" x14ac:dyDescent="0.25">
      <c r="A156" s="113"/>
      <c r="B156" s="122" t="s">
        <v>119</v>
      </c>
      <c r="C156" s="124"/>
      <c r="D156" s="124"/>
      <c r="E156" s="124"/>
      <c r="F156" s="114"/>
      <c r="G156" s="114"/>
    </row>
    <row r="157" spans="1:7" ht="14.1" customHeight="1" x14ac:dyDescent="0.25">
      <c r="A157" s="113"/>
      <c r="B157" s="122" t="s">
        <v>119</v>
      </c>
      <c r="C157" s="124"/>
      <c r="D157" s="124"/>
      <c r="E157" s="124"/>
      <c r="F157" s="114"/>
      <c r="G157" s="114"/>
    </row>
    <row r="158" spans="1:7" ht="14.1" customHeight="1" x14ac:dyDescent="0.25">
      <c r="A158" s="113"/>
      <c r="B158" s="122" t="s">
        <v>119</v>
      </c>
      <c r="C158" s="124"/>
      <c r="D158" s="124"/>
      <c r="E158" s="124"/>
      <c r="F158" s="114"/>
      <c r="G158" s="114"/>
    </row>
    <row r="159" spans="1:7" ht="14.1" customHeight="1" x14ac:dyDescent="0.25">
      <c r="A159" s="113"/>
      <c r="B159" s="124"/>
      <c r="C159" s="124"/>
      <c r="D159" s="124"/>
      <c r="E159" s="124"/>
      <c r="F159" s="114"/>
      <c r="G159" s="114"/>
    </row>
    <row r="160" spans="1:7" ht="14.1" customHeight="1" x14ac:dyDescent="0.25">
      <c r="A160" s="113"/>
      <c r="B160" s="124"/>
      <c r="C160" s="124"/>
      <c r="D160" s="124"/>
      <c r="E160" s="124"/>
      <c r="F160" s="114"/>
      <c r="G160" s="114"/>
    </row>
    <row r="161" spans="1:7" ht="14.1" customHeight="1" x14ac:dyDescent="0.25">
      <c r="A161" s="113"/>
      <c r="B161" s="124"/>
      <c r="C161" s="124"/>
      <c r="D161" s="124"/>
      <c r="E161" s="124"/>
      <c r="F161" s="114"/>
      <c r="G161" s="114"/>
    </row>
    <row r="162" spans="1:7" ht="14.1" customHeight="1" x14ac:dyDescent="0.25">
      <c r="A162" s="113"/>
      <c r="B162" s="124"/>
      <c r="C162" s="124"/>
      <c r="D162" s="124"/>
      <c r="E162" s="124"/>
      <c r="F162" s="114"/>
      <c r="G162" s="114"/>
    </row>
    <row r="163" spans="1:7" ht="14.1" customHeight="1" x14ac:dyDescent="0.25">
      <c r="A163" s="113"/>
      <c r="B163" s="124"/>
      <c r="C163" s="124"/>
      <c r="D163" s="124"/>
      <c r="E163" s="124"/>
      <c r="F163" s="114"/>
      <c r="G163" s="114"/>
    </row>
    <row r="164" spans="1:7" ht="14.1" customHeight="1" x14ac:dyDescent="0.25">
      <c r="A164" s="113"/>
      <c r="B164" s="124"/>
      <c r="C164" s="124"/>
      <c r="D164" s="124"/>
      <c r="E164" s="124"/>
    </row>
    <row r="165" spans="1:7" ht="14.1" customHeight="1" x14ac:dyDescent="0.25">
      <c r="A165" s="113"/>
      <c r="B165" s="124"/>
      <c r="C165" s="124"/>
      <c r="D165" s="124"/>
      <c r="E165" s="124"/>
    </row>
    <row r="166" spans="1:7" ht="14.1" customHeight="1" x14ac:dyDescent="0.25">
      <c r="A166" s="113"/>
      <c r="B166" s="124"/>
      <c r="C166" s="124"/>
      <c r="D166" s="124"/>
      <c r="E166" s="124"/>
    </row>
    <row r="167" spans="1:7" ht="14.1" customHeight="1" x14ac:dyDescent="0.25">
      <c r="A167" s="113"/>
      <c r="B167" s="124"/>
      <c r="C167" s="124"/>
      <c r="D167" s="124"/>
      <c r="E167" s="124"/>
    </row>
    <row r="168" spans="1:7" ht="14.1" customHeight="1" x14ac:dyDescent="0.25">
      <c r="A168" s="113"/>
      <c r="B168" s="124"/>
      <c r="C168" s="124"/>
      <c r="D168" s="124"/>
      <c r="E168" s="124"/>
    </row>
    <row r="169" spans="1:7" ht="14.1" customHeight="1" x14ac:dyDescent="0.25">
      <c r="A169" s="113"/>
      <c r="B169" s="124"/>
      <c r="C169" s="124"/>
      <c r="D169" s="124"/>
      <c r="E169" s="124"/>
    </row>
    <row r="170" spans="1:7" ht="14.1" customHeight="1" x14ac:dyDescent="0.25">
      <c r="A170" s="113"/>
      <c r="B170" s="124"/>
      <c r="C170" s="124"/>
      <c r="D170" s="124"/>
      <c r="E170" s="124"/>
    </row>
    <row r="171" spans="1:7" ht="14.1" customHeight="1" x14ac:dyDescent="0.25">
      <c r="A171" s="113"/>
      <c r="B171" s="124"/>
      <c r="C171" s="124"/>
      <c r="D171" s="124"/>
      <c r="E171" s="124"/>
    </row>
    <row r="172" spans="1:7" ht="14.1" customHeight="1" x14ac:dyDescent="0.25">
      <c r="A172" s="113"/>
      <c r="B172" s="124"/>
      <c r="C172" s="124"/>
      <c r="D172" s="124"/>
      <c r="E172" s="124"/>
    </row>
    <row r="173" spans="1:7" ht="14.1" customHeight="1" x14ac:dyDescent="0.25">
      <c r="A173" s="113"/>
      <c r="B173" s="124"/>
      <c r="C173" s="124"/>
      <c r="D173" s="124"/>
      <c r="E173" s="124"/>
    </row>
    <row r="174" spans="1:7" ht="14.1" customHeight="1" x14ac:dyDescent="0.25">
      <c r="A174" s="113"/>
      <c r="B174" s="124"/>
      <c r="C174" s="124"/>
      <c r="D174" s="124"/>
      <c r="E174" s="124"/>
    </row>
    <row r="175" spans="1:7" ht="14.1" customHeight="1" x14ac:dyDescent="0.2">
      <c r="A175" s="127"/>
    </row>
    <row r="176" spans="1:7" ht="14.1" customHeight="1" x14ac:dyDescent="0.2">
      <c r="A176" s="127"/>
    </row>
    <row r="177" spans="1:1" ht="14.1" customHeight="1" x14ac:dyDescent="0.2">
      <c r="A177" s="127"/>
    </row>
    <row r="178" spans="1:1" ht="14.1" customHeight="1" x14ac:dyDescent="0.2">
      <c r="A178" s="127"/>
    </row>
    <row r="179" spans="1:1" ht="14.1" customHeight="1" x14ac:dyDescent="0.2">
      <c r="A179" s="127"/>
    </row>
    <row r="180" spans="1:1" ht="14.1" customHeight="1" x14ac:dyDescent="0.2">
      <c r="A180" s="127"/>
    </row>
    <row r="181" spans="1:1" ht="14.1" customHeight="1" x14ac:dyDescent="0.2">
      <c r="A181" s="127"/>
    </row>
    <row r="182" spans="1:1" ht="14.1" customHeight="1" x14ac:dyDescent="0.2">
      <c r="A182" s="127"/>
    </row>
    <row r="183" spans="1:1" ht="14.1" customHeight="1" x14ac:dyDescent="0.2">
      <c r="A183" s="127"/>
    </row>
    <row r="184" spans="1:1" ht="14.1" customHeight="1" x14ac:dyDescent="0.2">
      <c r="A184" s="127"/>
    </row>
    <row r="185" spans="1:1" x14ac:dyDescent="0.2">
      <c r="A185" s="127"/>
    </row>
    <row r="186" spans="1:1" x14ac:dyDescent="0.2">
      <c r="A186" s="127"/>
    </row>
    <row r="187" spans="1:1" x14ac:dyDescent="0.2">
      <c r="A187" s="127"/>
    </row>
    <row r="188" spans="1:1" x14ac:dyDescent="0.2">
      <c r="A188" s="127"/>
    </row>
    <row r="189" spans="1:1" x14ac:dyDescent="0.2">
      <c r="A189" s="127"/>
    </row>
    <row r="190" spans="1:1" x14ac:dyDescent="0.2">
      <c r="A190" s="127"/>
    </row>
    <row r="191" spans="1:1" x14ac:dyDescent="0.2">
      <c r="A191" s="127"/>
    </row>
    <row r="192" spans="1:1" x14ac:dyDescent="0.2">
      <c r="A192" s="127"/>
    </row>
    <row r="193" spans="1:1" x14ac:dyDescent="0.2">
      <c r="A193" s="127"/>
    </row>
    <row r="194" spans="1:1" x14ac:dyDescent="0.2">
      <c r="A194" s="127"/>
    </row>
    <row r="195" spans="1:1" x14ac:dyDescent="0.2">
      <c r="A195" s="127"/>
    </row>
    <row r="196" spans="1:1" x14ac:dyDescent="0.2">
      <c r="A196" s="127"/>
    </row>
    <row r="197" spans="1:1" x14ac:dyDescent="0.2">
      <c r="A197" s="127"/>
    </row>
    <row r="198" spans="1:1" x14ac:dyDescent="0.2">
      <c r="A198" s="127"/>
    </row>
    <row r="199" spans="1:1" x14ac:dyDescent="0.2">
      <c r="A199" s="127"/>
    </row>
    <row r="200" spans="1:1" x14ac:dyDescent="0.2">
      <c r="A200" s="127"/>
    </row>
    <row r="201" spans="1:1" x14ac:dyDescent="0.2">
      <c r="A201" s="127"/>
    </row>
    <row r="202" spans="1:1" x14ac:dyDescent="0.2">
      <c r="A202" s="127"/>
    </row>
    <row r="203" spans="1:1" x14ac:dyDescent="0.2">
      <c r="A203" s="127"/>
    </row>
  </sheetData>
  <mergeCells count="27">
    <mergeCell ref="A127:F128"/>
    <mergeCell ref="A93:F93"/>
    <mergeCell ref="A94:F94"/>
    <mergeCell ref="A95:F95"/>
    <mergeCell ref="A96:F96"/>
    <mergeCell ref="A97:A99"/>
    <mergeCell ref="D97:E97"/>
    <mergeCell ref="F97:F99"/>
    <mergeCell ref="D98:D99"/>
    <mergeCell ref="E98:E99"/>
    <mergeCell ref="H5:H6"/>
    <mergeCell ref="A49:F49"/>
    <mergeCell ref="A50:F50"/>
    <mergeCell ref="A51:F51"/>
    <mergeCell ref="A52:A54"/>
    <mergeCell ref="D52:E52"/>
    <mergeCell ref="F52:F54"/>
    <mergeCell ref="D53:D54"/>
    <mergeCell ref="E53:E54"/>
    <mergeCell ref="A1:F1"/>
    <mergeCell ref="A2:F2"/>
    <mergeCell ref="A4:A6"/>
    <mergeCell ref="B4:C5"/>
    <mergeCell ref="D4:E4"/>
    <mergeCell ref="F4:F6"/>
    <mergeCell ref="D5:D6"/>
    <mergeCell ref="E5:E6"/>
  </mergeCells>
  <printOptions horizontalCentered="1"/>
  <pageMargins left="0.98425196850393704" right="0.78740157480314965" top="0.86614173228346458" bottom="0.86614173228346458" header="0.6692913385826772" footer="0.74803149606299213"/>
  <pageSetup scale="81" orientation="portrait" horizontalDpi="300" verticalDpi="300" r:id="rId1"/>
  <headerFooter alignWithMargins="0"/>
  <rowBreaks count="2" manualBreakCount="2">
    <brk id="48" max="5" man="1"/>
    <brk id="92" max="5" man="1"/>
  </rowBreaks>
  <colBreaks count="1" manualBreakCount="1">
    <brk id="6" max="1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C36</vt:lpstr>
      <vt:lpstr>'C36'!A_impresión_IM</vt:lpstr>
      <vt:lpstr>'C36'!Área_de_impresión</vt:lpstr>
      <vt:lpstr>'C36'!Títulos_a_imprimir_IM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Aguilar</dc:creator>
  <cp:lastModifiedBy>Marisol Aguilar</cp:lastModifiedBy>
  <dcterms:created xsi:type="dcterms:W3CDTF">2022-10-21T19:38:19Z</dcterms:created>
  <dcterms:modified xsi:type="dcterms:W3CDTF">2022-10-21T19:38:58Z</dcterms:modified>
</cp:coreProperties>
</file>