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Cuadros del Boletin 2020\"/>
    </mc:Choice>
  </mc:AlternateContent>
  <xr:revisionPtr revIDLastSave="0" documentId="8_{C85687A2-130F-4FBC-BF72-1E129FFD713E}" xr6:coauthVersionLast="45" xr6:coauthVersionMax="45" xr10:uidLastSave="{00000000-0000-0000-0000-000000000000}"/>
  <bookViews>
    <workbookView xWindow="-120" yWindow="-120" windowWidth="24240" windowHeight="13740" xr2:uid="{4A1F6074-531D-4049-B047-C03C67F5F70B}"/>
  </bookViews>
  <sheets>
    <sheet name="C3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'C32'!$A$8:$D$126</definedName>
    <definedName name="A_impresión_IM">#REF!</definedName>
    <definedName name="adolescentes" hidden="1">#REF!</definedName>
    <definedName name="_xlnm.Print_Area" localSheetId="0">'C32'!$A$1:$D$127</definedName>
    <definedName name="_xlnm.Print_Area">#REF!</definedName>
    <definedName name="_xlnm.Database">#REF!</definedName>
    <definedName name="ccc">[2]Mayo!#REF!</definedName>
    <definedName name="CENTROS">#REF!</definedName>
    <definedName name="D">[3]C39!$A$7:$E$111</definedName>
    <definedName name="D2019.">#REF!</definedName>
    <definedName name="Excel_BuiltIn_Print_Area_5">[2]Mayo!#REF!</definedName>
    <definedName name="hijo" hidden="1">#REF!</definedName>
    <definedName name="key">#REF!</definedName>
    <definedName name="m" localSheetId="0">[4]C39!$A$7:$E$111</definedName>
    <definedName name="m">[5]C39!$A$7:$E$111</definedName>
    <definedName name="mary">#REF!</definedName>
    <definedName name="PRODUCCION_SERV">#REF!</definedName>
    <definedName name="ser">#REF!</definedName>
    <definedName name="SERVICIO" hidden="1">#REF!</definedName>
    <definedName name="Títulos_a_imprimir_IM" localSheetId="0">'C32'!$2:$7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3" i="1" l="1"/>
  <c r="D122" i="1"/>
  <c r="D121" i="1"/>
  <c r="D120" i="1"/>
  <c r="D119" i="1"/>
  <c r="C118" i="1"/>
  <c r="D118" i="1" s="1"/>
  <c r="B118" i="1"/>
  <c r="D117" i="1"/>
  <c r="D116" i="1"/>
  <c r="D115" i="1"/>
  <c r="D114" i="1"/>
  <c r="D113" i="1"/>
  <c r="D112" i="1"/>
  <c r="D111" i="1"/>
  <c r="D110" i="1"/>
  <c r="D109" i="1"/>
  <c r="C108" i="1"/>
  <c r="D108" i="1" s="1"/>
  <c r="B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C94" i="1"/>
  <c r="D94" i="1" s="1"/>
  <c r="B94" i="1"/>
  <c r="D86" i="1"/>
  <c r="D85" i="1"/>
  <c r="D84" i="1"/>
  <c r="D83" i="1"/>
  <c r="D82" i="1"/>
  <c r="D81" i="1"/>
  <c r="D80" i="1"/>
  <c r="D79" i="1"/>
  <c r="D78" i="1"/>
  <c r="D77" i="1"/>
  <c r="D76" i="1"/>
  <c r="C75" i="1"/>
  <c r="D75" i="1" s="1"/>
  <c r="B75" i="1"/>
  <c r="D74" i="1"/>
  <c r="D73" i="1"/>
  <c r="D72" i="1"/>
  <c r="D71" i="1"/>
  <c r="D70" i="1"/>
  <c r="D69" i="1"/>
  <c r="D68" i="1"/>
  <c r="C67" i="1"/>
  <c r="D67" i="1" s="1"/>
  <c r="B67" i="1"/>
  <c r="D66" i="1"/>
  <c r="D65" i="1"/>
  <c r="D64" i="1"/>
  <c r="D63" i="1"/>
  <c r="D62" i="1"/>
  <c r="D61" i="1"/>
  <c r="D60" i="1"/>
  <c r="C59" i="1"/>
  <c r="D59" i="1" s="1"/>
  <c r="B59" i="1"/>
  <c r="D57" i="1"/>
  <c r="D56" i="1"/>
  <c r="D55" i="1"/>
  <c r="D54" i="1"/>
  <c r="C53" i="1"/>
  <c r="D53" i="1" s="1"/>
  <c r="B53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C31" i="1"/>
  <c r="D31" i="1" s="1"/>
  <c r="B31" i="1"/>
  <c r="D29" i="1"/>
  <c r="C27" i="1"/>
  <c r="D27" i="1" s="1"/>
  <c r="B27" i="1"/>
  <c r="B24" i="1" s="1"/>
  <c r="D26" i="1"/>
  <c r="D25" i="1"/>
  <c r="C24" i="1"/>
  <c r="D23" i="1"/>
  <c r="D22" i="1"/>
  <c r="D21" i="1"/>
  <c r="D20" i="1"/>
  <c r="D19" i="1"/>
  <c r="D18" i="1"/>
  <c r="D17" i="1"/>
  <c r="C17" i="1"/>
  <c r="B17" i="1"/>
  <c r="D16" i="1"/>
  <c r="D15" i="1"/>
  <c r="D14" i="1"/>
  <c r="D13" i="1"/>
  <c r="D12" i="1"/>
  <c r="C12" i="1"/>
  <c r="C10" i="1" s="1"/>
  <c r="B12" i="1"/>
  <c r="B10" i="1" l="1"/>
  <c r="D24" i="1"/>
  <c r="D10" i="1"/>
</calcChain>
</file>

<file path=xl/sharedStrings.xml><?xml version="1.0" encoding="utf-8"?>
<sst xmlns="http://schemas.openxmlformats.org/spreadsheetml/2006/main" count="165" uniqueCount="115">
  <si>
    <t>Cuadro Nº 32.    PORCENTAJE DE  INGRESO DE ATENCIÓN PRENATAL EN ADOLESCENTES,</t>
  </si>
  <si>
    <t xml:space="preserve">EN EL MINISTERIO DE SALUD DE LA PROVINCIA DE PANAMA, SEGÚN PROVINCIA, </t>
  </si>
  <si>
    <t>DISTRITO Y COMARCA INDÍGENA: AÑO 2020</t>
  </si>
  <si>
    <t>Provincia / Distrito y Comarca</t>
  </si>
  <si>
    <t>Total de Embarazadas que Ingresaron a Control</t>
  </si>
  <si>
    <t>Ingresos de 10 a 19 años</t>
  </si>
  <si>
    <t>Número</t>
  </si>
  <si>
    <t>Proporción (1)</t>
  </si>
  <si>
    <t>Total</t>
  </si>
  <si>
    <t xml:space="preserve">Bocas del Toro................................................. </t>
  </si>
  <si>
    <t xml:space="preserve">      Bocas del Toro...............</t>
  </si>
  <si>
    <t xml:space="preserve">      Changuinola....................</t>
  </si>
  <si>
    <t xml:space="preserve">      Chiriquí Grande...............</t>
  </si>
  <si>
    <t xml:space="preserve">      Almirante.........................</t>
  </si>
  <si>
    <t>Coclé....................................................</t>
  </si>
  <si>
    <t xml:space="preserve">      Aguadulce......................</t>
  </si>
  <si>
    <t xml:space="preserve">      Antón...............................</t>
  </si>
  <si>
    <t xml:space="preserve">      La Pintada........................</t>
  </si>
  <si>
    <t xml:space="preserve">      Natá..................................</t>
  </si>
  <si>
    <t xml:space="preserve">      Olá.....................................</t>
  </si>
  <si>
    <t xml:space="preserve">      Penonomé........................</t>
  </si>
  <si>
    <t>Colón    ......................…………………….</t>
  </si>
  <si>
    <t xml:space="preserve">      Colón................................</t>
  </si>
  <si>
    <t xml:space="preserve">      Chagres............................</t>
  </si>
  <si>
    <t xml:space="preserve">      Donoso............................</t>
  </si>
  <si>
    <t xml:space="preserve">      Portobelo..........................</t>
  </si>
  <si>
    <t xml:space="preserve">      Santa Isabel.....................</t>
  </si>
  <si>
    <t xml:space="preserve">      Omar Torrijos Herrera.....................</t>
  </si>
  <si>
    <t>Chiriquí........................……………………..</t>
  </si>
  <si>
    <t xml:space="preserve">      Alanje...............................</t>
  </si>
  <si>
    <t xml:space="preserve">      Barú..................................</t>
  </si>
  <si>
    <t xml:space="preserve">      Boquerón.........................</t>
  </si>
  <si>
    <t xml:space="preserve">      Boquete...........................</t>
  </si>
  <si>
    <t xml:space="preserve">      Bugaba.............................</t>
  </si>
  <si>
    <t xml:space="preserve">      David................................</t>
  </si>
  <si>
    <t xml:space="preserve">      Dolega..............................</t>
  </si>
  <si>
    <t xml:space="preserve">      Gualaca.............................</t>
  </si>
  <si>
    <t xml:space="preserve">      Remedios.........................</t>
  </si>
  <si>
    <t xml:space="preserve">      Renacimiento..................</t>
  </si>
  <si>
    <t xml:space="preserve">      San Felix...........................</t>
  </si>
  <si>
    <t xml:space="preserve">      San Lorenzo.....................</t>
  </si>
  <si>
    <t xml:space="preserve">      Tolé...................................</t>
  </si>
  <si>
    <t xml:space="preserve">      Tierras Altas ..........................</t>
  </si>
  <si>
    <t>DISTRITO Y COMARCA INDÍGENA: AÑO 2020 (Continuación)</t>
  </si>
  <si>
    <t>Darién.................................................</t>
  </si>
  <si>
    <t xml:space="preserve">      Chepigana.......................</t>
  </si>
  <si>
    <t xml:space="preserve">       Pinogana.........................</t>
  </si>
  <si>
    <t xml:space="preserve">       Santa Fé .........................</t>
  </si>
  <si>
    <t xml:space="preserve">       Cemaco.....................</t>
  </si>
  <si>
    <t xml:space="preserve">       Sambú.......................</t>
  </si>
  <si>
    <t xml:space="preserve">Herrera.................................................  </t>
  </si>
  <si>
    <t xml:space="preserve">       Chitré...............................</t>
  </si>
  <si>
    <t xml:space="preserve">       Las Minas.......................</t>
  </si>
  <si>
    <t xml:space="preserve">       Los Pozos.......................</t>
  </si>
  <si>
    <t xml:space="preserve">        Ocú.................................</t>
  </si>
  <si>
    <t xml:space="preserve">        Parita..............................</t>
  </si>
  <si>
    <t xml:space="preserve">        Pesé................................</t>
  </si>
  <si>
    <t xml:space="preserve">        Santa María...................</t>
  </si>
  <si>
    <t xml:space="preserve">Los Santos.................................................  </t>
  </si>
  <si>
    <t xml:space="preserve">       Guararé............................</t>
  </si>
  <si>
    <t xml:space="preserve">       Las Tablas......................</t>
  </si>
  <si>
    <t xml:space="preserve">       Los Santos.....................</t>
  </si>
  <si>
    <t xml:space="preserve">       Macaracas.......................</t>
  </si>
  <si>
    <t xml:space="preserve">       Pedasí..............................</t>
  </si>
  <si>
    <t xml:space="preserve">       Pocrí.................................</t>
  </si>
  <si>
    <t xml:space="preserve">       Tonosí.............................</t>
  </si>
  <si>
    <t>Panamá.................................................</t>
  </si>
  <si>
    <t xml:space="preserve">      Balboa..............................</t>
  </si>
  <si>
    <t xml:space="preserve">      Chepo...............................</t>
  </si>
  <si>
    <t xml:space="preserve">      Chiman.............................</t>
  </si>
  <si>
    <t xml:space="preserve">      Panamá...........................</t>
  </si>
  <si>
    <t xml:space="preserve">      San Miguelito..................</t>
  </si>
  <si>
    <t xml:space="preserve">      Taboga.............................</t>
  </si>
  <si>
    <t>P. Metro……………………</t>
  </si>
  <si>
    <t>P. Este……………………..</t>
  </si>
  <si>
    <t>P. Oeste……………………</t>
  </si>
  <si>
    <t>P. Norte……………………</t>
  </si>
  <si>
    <t>San Miguelito….………….</t>
  </si>
  <si>
    <t>DISTRITO Y COMARCA INDÍGENA: AÑO 2020 (Conclusion)</t>
  </si>
  <si>
    <t>Proporcion (1)</t>
  </si>
  <si>
    <t>Veraguas.................................................</t>
  </si>
  <si>
    <t xml:space="preserve">      Atalaya.............................</t>
  </si>
  <si>
    <t xml:space="preserve">      Calobre.............................</t>
  </si>
  <si>
    <t xml:space="preserve">      Cañazas............................</t>
  </si>
  <si>
    <t xml:space="preserve">      La Mesa...........................</t>
  </si>
  <si>
    <t xml:space="preserve">      Las Palmas.......................</t>
  </si>
  <si>
    <t xml:space="preserve">       Mariato............................</t>
  </si>
  <si>
    <t xml:space="preserve">      Montijo............................</t>
  </si>
  <si>
    <t xml:space="preserve">      Río de Jesús....................</t>
  </si>
  <si>
    <t xml:space="preserve">      San Francisco.................</t>
  </si>
  <si>
    <t xml:space="preserve">      Santa Fé............................</t>
  </si>
  <si>
    <t xml:space="preserve">      Santiago...........................</t>
  </si>
  <si>
    <t xml:space="preserve">      Soná..................................</t>
  </si>
  <si>
    <t>Comarca Kuna Yala………</t>
  </si>
  <si>
    <t>Comarca Ngobe Bugle.......................</t>
  </si>
  <si>
    <t xml:space="preserve">       Besiko.............................</t>
  </si>
  <si>
    <t xml:space="preserve">       Mironó............................</t>
  </si>
  <si>
    <t xml:space="preserve">       Muna...............................</t>
  </si>
  <si>
    <t xml:space="preserve">       Nole  Duima....................</t>
  </si>
  <si>
    <t xml:space="preserve">       Nurum..............................</t>
  </si>
  <si>
    <t xml:space="preserve">       Kankintú..........................</t>
  </si>
  <si>
    <t xml:space="preserve">       Kusapín...........................</t>
  </si>
  <si>
    <t>Jirondai..........................</t>
  </si>
  <si>
    <t xml:space="preserve">      Santa Catalina..................</t>
  </si>
  <si>
    <t>Panamá Oeste.................................................</t>
  </si>
  <si>
    <t xml:space="preserve">      Arraijan............................</t>
  </si>
  <si>
    <t xml:space="preserve">      Capira...............................</t>
  </si>
  <si>
    <t xml:space="preserve">      Chame..............................</t>
  </si>
  <si>
    <t xml:space="preserve">       La Chorrera.....................</t>
  </si>
  <si>
    <t xml:space="preserve">      San Carlos.......................</t>
  </si>
  <si>
    <r>
      <rPr>
        <b/>
        <sz val="8"/>
        <rFont val="Times New Roman"/>
        <family val="1"/>
      </rPr>
      <t>Nota:</t>
    </r>
    <r>
      <rPr>
        <sz val="8"/>
        <rFont val="Times New Roman"/>
        <family val="1"/>
      </rPr>
      <t xml:space="preserve"> Los datos corresponden a Instalaciones del Ministerio de Salud.</t>
    </r>
  </si>
  <si>
    <t>(1) Calculo por cada 100 embarazadas que ingresan a control prenatal</t>
  </si>
  <si>
    <t>Fuente Documental: Sistema de Información Estadística en Salud. SIES</t>
  </si>
  <si>
    <t>Fuente Institucional: Ministerio de Salud, Dirección Nacional de Planificación, Departamento de Registros  y Estadística.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</si>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</sst>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name val="Tms Rmn"/>
    </font>
    <font>
      <sz val="9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Helv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sz val="11"/>
      <name val="Tms Rmn"/>
    </font>
    <font>
      <b/>
      <sz val="10"/>
      <name val="Tms Rmn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69">
    <xf numFmtId="0" fontId="0" fillId="0" borderId="0" xfId="0"/>
    <xf numFmtId="164" fontId="2" fillId="0" borderId="0" xfId="1" applyNumberFormat="1" applyFont="1" applyAlignment="1" applyProtection="1">
      <alignment horizontal="left"/>
      <protection locked="0"/>
    </xf>
    <xf numFmtId="164" fontId="1" fillId="0" borderId="0" xfId="1" applyNumberFormat="1"/>
    <xf numFmtId="164" fontId="3" fillId="0" borderId="0" xfId="1" applyNumberFormat="1" applyFont="1" applyAlignment="1" applyProtection="1">
      <alignment horizontal="center"/>
      <protection locked="0"/>
    </xf>
    <xf numFmtId="164" fontId="3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1" fontId="4" fillId="2" borderId="7" xfId="1" applyNumberFormat="1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 wrapText="1"/>
    </xf>
    <xf numFmtId="1" fontId="4" fillId="2" borderId="10" xfId="1" applyNumberFormat="1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1" fontId="6" fillId="0" borderId="2" xfId="1" applyNumberFormat="1" applyFont="1" applyBorder="1" applyAlignment="1">
      <alignment horizontal="centerContinuous"/>
    </xf>
    <xf numFmtId="165" fontId="6" fillId="0" borderId="12" xfId="1" applyNumberFormat="1" applyFont="1" applyBorder="1" applyAlignment="1">
      <alignment horizontal="centerContinuous"/>
    </xf>
    <xf numFmtId="1" fontId="6" fillId="0" borderId="6" xfId="1" applyNumberFormat="1" applyFont="1" applyBorder="1" applyAlignment="1">
      <alignment horizontal="centerContinuous"/>
    </xf>
    <xf numFmtId="165" fontId="6" fillId="0" borderId="0" xfId="1" applyNumberFormat="1" applyFont="1" applyAlignment="1">
      <alignment horizontal="centerContinuous"/>
    </xf>
    <xf numFmtId="164" fontId="6" fillId="0" borderId="0" xfId="1" applyNumberFormat="1" applyFont="1" applyAlignment="1">
      <alignment horizontal="center"/>
    </xf>
    <xf numFmtId="3" fontId="6" fillId="0" borderId="6" xfId="1" applyNumberFormat="1" applyFont="1" applyBorder="1" applyAlignment="1" applyProtection="1">
      <alignment horizontal="right"/>
      <protection locked="0"/>
    </xf>
    <xf numFmtId="165" fontId="6" fillId="0" borderId="0" xfId="1" applyNumberFormat="1" applyFont="1" applyAlignment="1">
      <alignment horizontal="right"/>
    </xf>
    <xf numFmtId="164" fontId="6" fillId="0" borderId="0" xfId="1" applyNumberFormat="1" applyFont="1"/>
    <xf numFmtId="3" fontId="6" fillId="0" borderId="6" xfId="1" quotePrefix="1" applyNumberFormat="1" applyFont="1" applyBorder="1" applyAlignment="1">
      <alignment horizontal="right"/>
    </xf>
    <xf numFmtId="164" fontId="4" fillId="0" borderId="0" xfId="1" applyNumberFormat="1" applyFont="1" applyAlignment="1">
      <alignment horizontal="left"/>
    </xf>
    <xf numFmtId="3" fontId="4" fillId="0" borderId="6" xfId="1" quotePrefix="1" applyNumberFormat="1" applyFont="1" applyBorder="1" applyAlignment="1">
      <alignment horizontal="right"/>
    </xf>
    <xf numFmtId="3" fontId="4" fillId="0" borderId="6" xfId="1" applyNumberFormat="1" applyFont="1" applyBorder="1" applyAlignment="1" applyProtection="1">
      <alignment horizontal="right"/>
      <protection locked="0"/>
    </xf>
    <xf numFmtId="165" fontId="4" fillId="0" borderId="0" xfId="1" applyNumberFormat="1" applyFont="1" applyAlignment="1">
      <alignment horizontal="right"/>
    </xf>
    <xf numFmtId="164" fontId="6" fillId="0" borderId="0" xfId="1" quotePrefix="1" applyNumberFormat="1" applyFont="1" applyAlignment="1">
      <alignment horizontal="left"/>
    </xf>
    <xf numFmtId="3" fontId="6" fillId="0" borderId="6" xfId="1" quotePrefix="1" applyNumberFormat="1" applyFont="1" applyBorder="1" applyAlignment="1" applyProtection="1">
      <alignment horizontal="right"/>
      <protection locked="0"/>
    </xf>
    <xf numFmtId="3" fontId="7" fillId="0" borderId="0" xfId="2" applyNumberFormat="1" applyFont="1"/>
    <xf numFmtId="164" fontId="4" fillId="0" borderId="13" xfId="1" applyNumberFormat="1" applyFont="1" applyBorder="1" applyAlignment="1">
      <alignment horizontal="left"/>
    </xf>
    <xf numFmtId="3" fontId="4" fillId="0" borderId="14" xfId="1" quotePrefix="1" applyNumberFormat="1" applyFont="1" applyBorder="1" applyAlignment="1">
      <alignment horizontal="right"/>
    </xf>
    <xf numFmtId="3" fontId="4" fillId="0" borderId="14" xfId="1" applyNumberFormat="1" applyFont="1" applyBorder="1" applyAlignment="1" applyProtection="1">
      <alignment horizontal="right"/>
      <protection locked="0"/>
    </xf>
    <xf numFmtId="165" fontId="4" fillId="0" borderId="15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left"/>
    </xf>
    <xf numFmtId="164" fontId="4" fillId="0" borderId="0" xfId="1" quotePrefix="1" applyNumberFormat="1" applyFont="1" applyAlignment="1">
      <alignment horizontal="left"/>
    </xf>
    <xf numFmtId="164" fontId="4" fillId="0" borderId="0" xfId="3" applyNumberFormat="1" applyFont="1" applyAlignment="1">
      <alignment horizontal="left"/>
    </xf>
    <xf numFmtId="3" fontId="7" fillId="0" borderId="0" xfId="2" applyNumberFormat="1" applyFont="1" applyAlignment="1">
      <alignment horizontal="right"/>
    </xf>
    <xf numFmtId="164" fontId="6" fillId="0" borderId="13" xfId="1" applyNumberFormat="1" applyFont="1" applyBorder="1" applyAlignment="1">
      <alignment horizontal="left" wrapText="1"/>
    </xf>
    <xf numFmtId="3" fontId="6" fillId="0" borderId="14" xfId="1" quotePrefix="1" applyNumberFormat="1" applyFont="1" applyBorder="1" applyAlignment="1" applyProtection="1">
      <alignment horizontal="right"/>
      <protection locked="0"/>
    </xf>
    <xf numFmtId="3" fontId="6" fillId="0" borderId="14" xfId="1" applyNumberFormat="1" applyFont="1" applyBorder="1" applyAlignment="1" applyProtection="1">
      <alignment horizontal="right"/>
      <protection locked="0"/>
    </xf>
    <xf numFmtId="165" fontId="6" fillId="0" borderId="15" xfId="1" applyNumberFormat="1" applyFont="1" applyBorder="1" applyAlignment="1">
      <alignment horizontal="right"/>
    </xf>
    <xf numFmtId="164" fontId="4" fillId="0" borderId="5" xfId="1" applyNumberFormat="1" applyFont="1" applyBorder="1" applyAlignment="1">
      <alignment horizontal="left" indent="3"/>
    </xf>
    <xf numFmtId="164" fontId="4" fillId="0" borderId="5" xfId="1" applyNumberFormat="1" applyFont="1" applyBorder="1" applyAlignment="1">
      <alignment horizontal="left"/>
    </xf>
    <xf numFmtId="3" fontId="6" fillId="0" borderId="0" xfId="1" applyNumberFormat="1" applyFont="1" applyAlignment="1" applyProtection="1">
      <alignment horizontal="right"/>
      <protection locked="0"/>
    </xf>
    <xf numFmtId="165" fontId="6" fillId="0" borderId="16" xfId="1" applyNumberFormat="1" applyFont="1" applyBorder="1" applyAlignment="1">
      <alignment horizontal="right"/>
    </xf>
    <xf numFmtId="164" fontId="4" fillId="0" borderId="17" xfId="1" quotePrefix="1" applyNumberFormat="1" applyFont="1" applyBorder="1" applyAlignment="1">
      <alignment horizontal="left"/>
    </xf>
    <xf numFmtId="3" fontId="4" fillId="0" borderId="18" xfId="1" quotePrefix="1" applyNumberFormat="1" applyFont="1" applyBorder="1" applyAlignment="1">
      <alignment horizontal="right"/>
    </xf>
    <xf numFmtId="3" fontId="4" fillId="0" borderId="18" xfId="1" applyNumberFormat="1" applyFont="1" applyBorder="1" applyAlignment="1" applyProtection="1">
      <alignment horizontal="right"/>
      <protection locked="0"/>
    </xf>
    <xf numFmtId="165" fontId="4" fillId="0" borderId="19" xfId="1" applyNumberFormat="1" applyFont="1" applyBorder="1" applyAlignment="1">
      <alignment horizontal="right"/>
    </xf>
    <xf numFmtId="1" fontId="9" fillId="0" borderId="0" xfId="4" applyNumberFormat="1" applyFont="1" applyAlignment="1">
      <alignment horizontal="left"/>
    </xf>
    <xf numFmtId="3" fontId="4" fillId="0" borderId="0" xfId="1" quotePrefix="1" applyNumberFormat="1" applyFont="1" applyAlignment="1" applyProtection="1">
      <alignment horizontal="right"/>
      <protection locked="0"/>
    </xf>
    <xf numFmtId="3" fontId="4" fillId="0" borderId="0" xfId="1" applyNumberFormat="1" applyFont="1" applyAlignment="1" applyProtection="1">
      <alignment horizontal="right"/>
      <protection locked="0"/>
    </xf>
    <xf numFmtId="164" fontId="9" fillId="0" borderId="0" xfId="5" applyNumberFormat="1" applyFont="1" applyAlignment="1">
      <alignment horizontal="left"/>
    </xf>
    <xf numFmtId="1" fontId="11" fillId="0" borderId="0" xfId="1" applyNumberFormat="1" applyFont="1" applyAlignment="1">
      <alignment horizontal="centerContinuous"/>
    </xf>
    <xf numFmtId="1" fontId="12" fillId="0" borderId="0" xfId="1" applyNumberFormat="1" applyFont="1" applyAlignment="1">
      <alignment horizontal="centerContinuous"/>
    </xf>
    <xf numFmtId="165" fontId="12" fillId="0" borderId="0" xfId="1" applyNumberFormat="1" applyFont="1" applyAlignment="1">
      <alignment horizontal="centerContinuous"/>
    </xf>
    <xf numFmtId="164" fontId="9" fillId="0" borderId="0" xfId="1" quotePrefix="1" applyNumberFormat="1" applyFont="1" applyAlignment="1">
      <alignment horizontal="left"/>
    </xf>
    <xf numFmtId="164" fontId="12" fillId="0" borderId="0" xfId="1" applyNumberFormat="1" applyFont="1"/>
    <xf numFmtId="1" fontId="12" fillId="0" borderId="0" xfId="1" applyNumberFormat="1" applyFont="1"/>
    <xf numFmtId="165" fontId="12" fillId="0" borderId="0" xfId="1" applyNumberFormat="1" applyFont="1"/>
    <xf numFmtId="1" fontId="13" fillId="0" borderId="0" xfId="1" applyNumberFormat="1" applyFont="1" applyAlignment="1">
      <alignment horizontal="centerContinuous"/>
    </xf>
    <xf numFmtId="1" fontId="1" fillId="0" borderId="0" xfId="1" applyNumberFormat="1"/>
    <xf numFmtId="165" fontId="1" fillId="0" borderId="0" xfId="1" applyNumberFormat="1"/>
    <xf numFmtId="1" fontId="14" fillId="0" borderId="0" xfId="1" applyNumberFormat="1" applyFont="1" applyAlignment="1">
      <alignment horizontal="centerContinuous"/>
    </xf>
    <xf numFmtId="1" fontId="1" fillId="0" borderId="0" xfId="1" applyNumberFormat="1" applyAlignment="1">
      <alignment horizontal="centerContinuous"/>
    </xf>
  </cellXfs>
  <cellStyles count="6">
    <cellStyle name="Normal" xfId="0" builtinId="0"/>
    <cellStyle name="Normal_COBERTURA POR REGION 4" xfId="3" xr:uid="{F6A51B5E-7814-4642-96DA-8693EAE93D5E}"/>
    <cellStyle name="Normal_CUADRO 32 ANUARIO 2004 5" xfId="4" xr:uid="{F0ECBD79-2CA6-41E4-9607-71A7130CA85F}"/>
    <cellStyle name="Normal_CUADRO_31 2003 7" xfId="5" xr:uid="{8F8B5FF9-558C-45A3-88A6-045E41002B2E}"/>
    <cellStyle name="Normal_INGRESO A PRENATAL EN ADOLSCENTE" xfId="1" xr:uid="{20BDE8D4-27CE-4715-A066-D1402247029D}"/>
    <cellStyle name="Normal_PRENATAL POR DISTRITO 2" xfId="2" xr:uid="{EEBA774C-AE94-4773-84E2-CB94DECE9A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ilar/Documents/Marisol%20Mis%20Documentos/Marisol/4.Boletines/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6D2CC-898F-4CA4-8388-95F02430BB8F}">
  <sheetPr syncVertical="1" syncRef="A1"/>
  <dimension ref="A1:F165"/>
  <sheetViews>
    <sheetView tabSelected="1" zoomScaleNormal="100" zoomScaleSheetLayoutView="100" workbookViewId="0">
      <selection activeCell="D13" sqref="D13"/>
    </sheetView>
  </sheetViews>
  <sheetFormatPr baseColWidth="10" defaultColWidth="8.42578125" defaultRowHeight="12.75" x14ac:dyDescent="0.2"/>
  <cols>
    <col min="1" max="1" width="27" style="2" customWidth="1"/>
    <col min="2" max="2" width="25" style="65" customWidth="1"/>
    <col min="3" max="3" width="21" style="65" customWidth="1"/>
    <col min="4" max="4" width="20.5703125" style="66" customWidth="1"/>
    <col min="5" max="16384" width="8.42578125" style="2"/>
  </cols>
  <sheetData>
    <row r="1" spans="1:4" x14ac:dyDescent="0.2">
      <c r="A1" s="1"/>
      <c r="B1" s="1"/>
      <c r="C1" s="1"/>
      <c r="D1" s="1"/>
    </row>
    <row r="2" spans="1:4" ht="16.5" customHeight="1" x14ac:dyDescent="0.25">
      <c r="A2" s="3" t="s">
        <v>0</v>
      </c>
      <c r="B2" s="3"/>
      <c r="C2" s="3"/>
      <c r="D2" s="3"/>
    </row>
    <row r="3" spans="1:4" ht="19.5" customHeight="1" x14ac:dyDescent="0.25">
      <c r="A3" s="4" t="s">
        <v>1</v>
      </c>
      <c r="B3" s="4"/>
      <c r="C3" s="4"/>
      <c r="D3" s="4"/>
    </row>
    <row r="4" spans="1:4" ht="19.5" customHeight="1" thickBot="1" x14ac:dyDescent="0.3">
      <c r="A4" s="4" t="s">
        <v>2</v>
      </c>
      <c r="B4" s="4"/>
      <c r="C4" s="4"/>
      <c r="D4" s="4"/>
    </row>
    <row r="5" spans="1:4" ht="19.5" customHeight="1" thickTop="1" x14ac:dyDescent="0.2">
      <c r="A5" s="5" t="s">
        <v>3</v>
      </c>
      <c r="B5" s="6" t="s">
        <v>4</v>
      </c>
      <c r="C5" s="7" t="s">
        <v>5</v>
      </c>
      <c r="D5" s="8"/>
    </row>
    <row r="6" spans="1:4" ht="16.5" customHeight="1" x14ac:dyDescent="0.2">
      <c r="A6" s="9"/>
      <c r="B6" s="10"/>
      <c r="C6" s="11" t="s">
        <v>6</v>
      </c>
      <c r="D6" s="12" t="s">
        <v>7</v>
      </c>
    </row>
    <row r="7" spans="1:4" ht="16.5" customHeight="1" thickBot="1" x14ac:dyDescent="0.25">
      <c r="A7" s="13"/>
      <c r="B7" s="14"/>
      <c r="C7" s="14"/>
      <c r="D7" s="15"/>
    </row>
    <row r="8" spans="1:4" ht="3" customHeight="1" thickTop="1" x14ac:dyDescent="0.25">
      <c r="A8" s="16"/>
      <c r="B8" s="17"/>
      <c r="C8" s="17"/>
      <c r="D8" s="18"/>
    </row>
    <row r="9" spans="1:4" ht="7.5" customHeight="1" x14ac:dyDescent="0.25">
      <c r="A9" s="16"/>
      <c r="B9" s="19"/>
      <c r="C9" s="19"/>
      <c r="D9" s="20"/>
    </row>
    <row r="10" spans="1:4" ht="18.75" customHeight="1" x14ac:dyDescent="0.25">
      <c r="A10" s="21" t="s">
        <v>8</v>
      </c>
      <c r="B10" s="22">
        <f>+B12+B17+B24+B31+B53+B59+B67+B75+B94+B107+B108+B118</f>
        <v>31466</v>
      </c>
      <c r="C10" s="22">
        <f>+C12+C17+C24+C31+C53+C59+C67+C75+C94+C107+C108+C118</f>
        <v>7323</v>
      </c>
      <c r="D10" s="23">
        <f>+C10/B10*100</f>
        <v>23.272738829212482</v>
      </c>
    </row>
    <row r="11" spans="1:4" ht="9" customHeight="1" x14ac:dyDescent="0.25">
      <c r="A11" s="21"/>
      <c r="B11" s="22"/>
      <c r="C11" s="22"/>
      <c r="D11" s="23"/>
    </row>
    <row r="12" spans="1:4" ht="18" customHeight="1" x14ac:dyDescent="0.25">
      <c r="A12" s="24" t="s">
        <v>9</v>
      </c>
      <c r="B12" s="25">
        <f>SUM(B13:B16)</f>
        <v>1878</v>
      </c>
      <c r="C12" s="25">
        <f>SUM(C13:C16)</f>
        <v>566</v>
      </c>
      <c r="D12" s="23">
        <f>+C12/B12*100</f>
        <v>30.138445154419596</v>
      </c>
    </row>
    <row r="13" spans="1:4" ht="18" customHeight="1" x14ac:dyDescent="0.25">
      <c r="A13" s="26" t="s">
        <v>10</v>
      </c>
      <c r="B13" s="27">
        <v>231</v>
      </c>
      <c r="C13" s="28">
        <v>63</v>
      </c>
      <c r="D13" s="29">
        <f t="shared" ref="D13:D45" si="0">+C13/B13*100</f>
        <v>27.27272727272727</v>
      </c>
    </row>
    <row r="14" spans="1:4" ht="18" customHeight="1" x14ac:dyDescent="0.25">
      <c r="A14" s="26" t="s">
        <v>11</v>
      </c>
      <c r="B14" s="27">
        <v>1271</v>
      </c>
      <c r="C14" s="28">
        <v>386</v>
      </c>
      <c r="D14" s="29">
        <f t="shared" si="0"/>
        <v>30.369787568843432</v>
      </c>
    </row>
    <row r="15" spans="1:4" ht="18" customHeight="1" x14ac:dyDescent="0.25">
      <c r="A15" s="26" t="s">
        <v>12</v>
      </c>
      <c r="B15" s="27">
        <v>289</v>
      </c>
      <c r="C15" s="28">
        <v>88</v>
      </c>
      <c r="D15" s="29">
        <f t="shared" si="0"/>
        <v>30.449826989619378</v>
      </c>
    </row>
    <row r="16" spans="1:4" ht="18" customHeight="1" x14ac:dyDescent="0.25">
      <c r="A16" s="26" t="s">
        <v>13</v>
      </c>
      <c r="B16" s="27">
        <v>87</v>
      </c>
      <c r="C16" s="28">
        <v>29</v>
      </c>
      <c r="D16" s="29">
        <f t="shared" si="0"/>
        <v>33.333333333333329</v>
      </c>
    </row>
    <row r="17" spans="1:5" ht="18" customHeight="1" x14ac:dyDescent="0.25">
      <c r="A17" s="30" t="s">
        <v>14</v>
      </c>
      <c r="B17" s="31">
        <f>SUM(B18:B23)</f>
        <v>2413</v>
      </c>
      <c r="C17" s="31">
        <f>SUM(C18:C23)</f>
        <v>483</v>
      </c>
      <c r="D17" s="23">
        <f t="shared" si="0"/>
        <v>20.016576875259013</v>
      </c>
    </row>
    <row r="18" spans="1:5" ht="18" customHeight="1" x14ac:dyDescent="0.25">
      <c r="A18" s="26" t="s">
        <v>15</v>
      </c>
      <c r="B18" s="27">
        <v>353</v>
      </c>
      <c r="C18" s="28">
        <v>69</v>
      </c>
      <c r="D18" s="29">
        <f t="shared" si="0"/>
        <v>19.546742209631731</v>
      </c>
      <c r="E18" s="32"/>
    </row>
    <row r="19" spans="1:5" ht="18" customHeight="1" x14ac:dyDescent="0.25">
      <c r="A19" s="26" t="s">
        <v>16</v>
      </c>
      <c r="B19" s="27">
        <v>672</v>
      </c>
      <c r="C19" s="28">
        <v>130</v>
      </c>
      <c r="D19" s="29">
        <f t="shared" si="0"/>
        <v>19.345238095238095</v>
      </c>
      <c r="E19" s="32"/>
    </row>
    <row r="20" spans="1:5" ht="18" customHeight="1" x14ac:dyDescent="0.25">
      <c r="A20" s="26" t="s">
        <v>17</v>
      </c>
      <c r="B20" s="27">
        <v>334</v>
      </c>
      <c r="C20" s="28">
        <v>63</v>
      </c>
      <c r="D20" s="29">
        <f t="shared" si="0"/>
        <v>18.862275449101794</v>
      </c>
      <c r="E20" s="32"/>
    </row>
    <row r="21" spans="1:5" ht="18" customHeight="1" x14ac:dyDescent="0.25">
      <c r="A21" s="26" t="s">
        <v>18</v>
      </c>
      <c r="B21" s="27">
        <v>34</v>
      </c>
      <c r="C21" s="28">
        <v>9</v>
      </c>
      <c r="D21" s="29">
        <f t="shared" si="0"/>
        <v>26.47058823529412</v>
      </c>
      <c r="E21" s="32"/>
    </row>
    <row r="22" spans="1:5" ht="18" customHeight="1" x14ac:dyDescent="0.25">
      <c r="A22" s="26" t="s">
        <v>19</v>
      </c>
      <c r="B22" s="27">
        <v>82</v>
      </c>
      <c r="C22" s="28">
        <v>18</v>
      </c>
      <c r="D22" s="29">
        <f t="shared" si="0"/>
        <v>21.951219512195124</v>
      </c>
      <c r="E22" s="32"/>
    </row>
    <row r="23" spans="1:5" ht="18" customHeight="1" x14ac:dyDescent="0.25">
      <c r="A23" s="26" t="s">
        <v>20</v>
      </c>
      <c r="B23" s="27">
        <v>938</v>
      </c>
      <c r="C23" s="28">
        <v>194</v>
      </c>
      <c r="D23" s="29">
        <f t="shared" si="0"/>
        <v>20.68230277185501</v>
      </c>
      <c r="E23" s="32"/>
    </row>
    <row r="24" spans="1:5" ht="18" customHeight="1" x14ac:dyDescent="0.25">
      <c r="A24" s="30" t="s">
        <v>21</v>
      </c>
      <c r="B24" s="31">
        <f>SUM(B25:B30)</f>
        <v>1515</v>
      </c>
      <c r="C24" s="31">
        <f>SUM(C25:C30)</f>
        <v>294</v>
      </c>
      <c r="D24" s="23">
        <f t="shared" si="0"/>
        <v>19.405940594059405</v>
      </c>
      <c r="E24" s="32"/>
    </row>
    <row r="25" spans="1:5" ht="18" customHeight="1" x14ac:dyDescent="0.25">
      <c r="A25" s="26" t="s">
        <v>22</v>
      </c>
      <c r="B25" s="27">
        <v>985</v>
      </c>
      <c r="C25" s="28">
        <v>158</v>
      </c>
      <c r="D25" s="29">
        <f t="shared" si="0"/>
        <v>16.040609137055835</v>
      </c>
      <c r="E25" s="32"/>
    </row>
    <row r="26" spans="1:5" ht="18" customHeight="1" x14ac:dyDescent="0.25">
      <c r="A26" s="26" t="s">
        <v>23</v>
      </c>
      <c r="B26" s="27">
        <v>117</v>
      </c>
      <c r="C26" s="28">
        <v>26</v>
      </c>
      <c r="D26" s="29">
        <f t="shared" si="0"/>
        <v>22.222222222222221</v>
      </c>
      <c r="E26" s="32"/>
    </row>
    <row r="27" spans="1:5" ht="18" customHeight="1" x14ac:dyDescent="0.25">
      <c r="A27" s="26" t="s">
        <v>24</v>
      </c>
      <c r="B27" s="27">
        <f>162+185</f>
        <v>347</v>
      </c>
      <c r="C27" s="28">
        <f>40+53</f>
        <v>93</v>
      </c>
      <c r="D27" s="29">
        <f t="shared" si="0"/>
        <v>26.801152737752158</v>
      </c>
      <c r="E27" s="32"/>
    </row>
    <row r="28" spans="1:5" ht="18" customHeight="1" x14ac:dyDescent="0.25">
      <c r="A28" s="26" t="s">
        <v>25</v>
      </c>
      <c r="B28" s="27">
        <v>0</v>
      </c>
      <c r="C28" s="28">
        <v>0</v>
      </c>
      <c r="D28" s="29">
        <v>0</v>
      </c>
      <c r="E28" s="32"/>
    </row>
    <row r="29" spans="1:5" ht="18" customHeight="1" x14ac:dyDescent="0.25">
      <c r="A29" s="26" t="s">
        <v>26</v>
      </c>
      <c r="B29" s="27">
        <v>66</v>
      </c>
      <c r="C29" s="28">
        <v>17</v>
      </c>
      <c r="D29" s="29">
        <f t="shared" si="0"/>
        <v>25.757575757575758</v>
      </c>
    </row>
    <row r="30" spans="1:5" ht="18" customHeight="1" x14ac:dyDescent="0.25">
      <c r="A30" s="26" t="s">
        <v>27</v>
      </c>
      <c r="B30" s="27">
        <v>0</v>
      </c>
      <c r="C30" s="28">
        <v>0</v>
      </c>
      <c r="D30" s="29">
        <v>0</v>
      </c>
    </row>
    <row r="31" spans="1:5" ht="18" customHeight="1" x14ac:dyDescent="0.25">
      <c r="A31" s="30" t="s">
        <v>28</v>
      </c>
      <c r="B31" s="31">
        <f>SUM(B32:B45)</f>
        <v>3702</v>
      </c>
      <c r="C31" s="31">
        <f>SUM(C32:C45)</f>
        <v>843</v>
      </c>
      <c r="D31" s="23">
        <f t="shared" si="0"/>
        <v>22.771474878444085</v>
      </c>
    </row>
    <row r="32" spans="1:5" ht="18" customHeight="1" x14ac:dyDescent="0.25">
      <c r="A32" s="26" t="s">
        <v>29</v>
      </c>
      <c r="B32" s="27">
        <v>111</v>
      </c>
      <c r="C32" s="28">
        <v>34</v>
      </c>
      <c r="D32" s="29">
        <f t="shared" si="0"/>
        <v>30.630630630630627</v>
      </c>
    </row>
    <row r="33" spans="1:4" ht="18" customHeight="1" x14ac:dyDescent="0.25">
      <c r="A33" s="26" t="s">
        <v>30</v>
      </c>
      <c r="B33" s="27">
        <v>310</v>
      </c>
      <c r="C33" s="28">
        <v>65</v>
      </c>
      <c r="D33" s="29">
        <f t="shared" si="0"/>
        <v>20.967741935483872</v>
      </c>
    </row>
    <row r="34" spans="1:4" ht="18" customHeight="1" x14ac:dyDescent="0.25">
      <c r="A34" s="26" t="s">
        <v>31</v>
      </c>
      <c r="B34" s="27">
        <v>35</v>
      </c>
      <c r="C34" s="28">
        <v>6</v>
      </c>
      <c r="D34" s="29">
        <f t="shared" si="0"/>
        <v>17.142857142857142</v>
      </c>
    </row>
    <row r="35" spans="1:4" ht="18" customHeight="1" x14ac:dyDescent="0.25">
      <c r="A35" s="26" t="s">
        <v>32</v>
      </c>
      <c r="B35" s="27">
        <v>300</v>
      </c>
      <c r="C35" s="28">
        <v>84</v>
      </c>
      <c r="D35" s="29">
        <f t="shared" si="0"/>
        <v>28.000000000000004</v>
      </c>
    </row>
    <row r="36" spans="1:4" ht="18" customHeight="1" x14ac:dyDescent="0.25">
      <c r="A36" s="26" t="s">
        <v>33</v>
      </c>
      <c r="B36" s="27">
        <v>291</v>
      </c>
      <c r="C36" s="28">
        <v>68</v>
      </c>
      <c r="D36" s="29">
        <f t="shared" si="0"/>
        <v>23.367697594501717</v>
      </c>
    </row>
    <row r="37" spans="1:4" ht="18" customHeight="1" x14ac:dyDescent="0.25">
      <c r="A37" s="26" t="s">
        <v>34</v>
      </c>
      <c r="B37" s="27">
        <v>1217</v>
      </c>
      <c r="C37" s="28">
        <v>253</v>
      </c>
      <c r="D37" s="29">
        <f t="shared" si="0"/>
        <v>20.788824979457683</v>
      </c>
    </row>
    <row r="38" spans="1:4" ht="18" customHeight="1" x14ac:dyDescent="0.25">
      <c r="A38" s="26" t="s">
        <v>35</v>
      </c>
      <c r="B38" s="27">
        <v>285</v>
      </c>
      <c r="C38" s="28">
        <v>59</v>
      </c>
      <c r="D38" s="29">
        <f t="shared" si="0"/>
        <v>20.701754385964914</v>
      </c>
    </row>
    <row r="39" spans="1:4" ht="18" customHeight="1" x14ac:dyDescent="0.25">
      <c r="A39" s="26" t="s">
        <v>36</v>
      </c>
      <c r="B39" s="27">
        <v>136</v>
      </c>
      <c r="C39" s="28">
        <v>24</v>
      </c>
      <c r="D39" s="29">
        <f t="shared" si="0"/>
        <v>17.647058823529413</v>
      </c>
    </row>
    <row r="40" spans="1:4" ht="18" customHeight="1" x14ac:dyDescent="0.25">
      <c r="A40" s="26" t="s">
        <v>37</v>
      </c>
      <c r="B40" s="27">
        <v>50</v>
      </c>
      <c r="C40" s="28">
        <v>8</v>
      </c>
      <c r="D40" s="29">
        <f t="shared" si="0"/>
        <v>16</v>
      </c>
    </row>
    <row r="41" spans="1:4" ht="18" customHeight="1" x14ac:dyDescent="0.25">
      <c r="A41" s="26" t="s">
        <v>38</v>
      </c>
      <c r="B41" s="27">
        <v>196</v>
      </c>
      <c r="C41" s="28">
        <v>54</v>
      </c>
      <c r="D41" s="29">
        <f t="shared" si="0"/>
        <v>27.551020408163261</v>
      </c>
    </row>
    <row r="42" spans="1:4" ht="18" customHeight="1" x14ac:dyDescent="0.25">
      <c r="A42" s="26" t="s">
        <v>39</v>
      </c>
      <c r="B42" s="27">
        <v>55</v>
      </c>
      <c r="C42" s="28">
        <v>9</v>
      </c>
      <c r="D42" s="29">
        <f t="shared" si="0"/>
        <v>16.363636363636363</v>
      </c>
    </row>
    <row r="43" spans="1:4" ht="18" customHeight="1" x14ac:dyDescent="0.25">
      <c r="A43" s="26" t="s">
        <v>40</v>
      </c>
      <c r="B43" s="27">
        <v>208</v>
      </c>
      <c r="C43" s="28">
        <v>51</v>
      </c>
      <c r="D43" s="29">
        <f t="shared" si="0"/>
        <v>24.519230769230766</v>
      </c>
    </row>
    <row r="44" spans="1:4" ht="18" customHeight="1" x14ac:dyDescent="0.25">
      <c r="A44" s="26" t="s">
        <v>41</v>
      </c>
      <c r="B44" s="27">
        <v>155</v>
      </c>
      <c r="C44" s="28">
        <v>35</v>
      </c>
      <c r="D44" s="29">
        <f t="shared" si="0"/>
        <v>22.58064516129032</v>
      </c>
    </row>
    <row r="45" spans="1:4" ht="18" customHeight="1" thickBot="1" x14ac:dyDescent="0.3">
      <c r="A45" s="33" t="s">
        <v>42</v>
      </c>
      <c r="B45" s="34">
        <v>353</v>
      </c>
      <c r="C45" s="35">
        <v>93</v>
      </c>
      <c r="D45" s="36">
        <f t="shared" si="0"/>
        <v>26.345609065155806</v>
      </c>
    </row>
    <row r="46" spans="1:4" ht="18" customHeight="1" thickTop="1" x14ac:dyDescent="0.2">
      <c r="A46" s="1"/>
      <c r="B46" s="1"/>
      <c r="C46" s="1"/>
      <c r="D46" s="1"/>
    </row>
    <row r="47" spans="1:4" ht="18" customHeight="1" x14ac:dyDescent="0.25">
      <c r="A47" s="3" t="s">
        <v>0</v>
      </c>
      <c r="B47" s="3"/>
      <c r="C47" s="3"/>
      <c r="D47" s="3"/>
    </row>
    <row r="48" spans="1:4" ht="18" customHeight="1" x14ac:dyDescent="0.25">
      <c r="A48" s="4" t="s">
        <v>1</v>
      </c>
      <c r="B48" s="4"/>
      <c r="C48" s="4"/>
      <c r="D48" s="4"/>
    </row>
    <row r="49" spans="1:4" ht="18" customHeight="1" thickBot="1" x14ac:dyDescent="0.3">
      <c r="A49" s="4" t="s">
        <v>43</v>
      </c>
      <c r="B49" s="4"/>
      <c r="C49" s="4"/>
      <c r="D49" s="4"/>
    </row>
    <row r="50" spans="1:4" ht="18" customHeight="1" thickTop="1" x14ac:dyDescent="0.2">
      <c r="A50" s="5" t="s">
        <v>3</v>
      </c>
      <c r="B50" s="6" t="s">
        <v>4</v>
      </c>
      <c r="C50" s="7" t="s">
        <v>5</v>
      </c>
      <c r="D50" s="8"/>
    </row>
    <row r="51" spans="1:4" ht="18" customHeight="1" x14ac:dyDescent="0.2">
      <c r="A51" s="9"/>
      <c r="B51" s="10"/>
      <c r="C51" s="11" t="s">
        <v>6</v>
      </c>
      <c r="D51" s="12" t="s">
        <v>7</v>
      </c>
    </row>
    <row r="52" spans="1:4" ht="18" customHeight="1" thickBot="1" x14ac:dyDescent="0.25">
      <c r="A52" s="13"/>
      <c r="B52" s="14"/>
      <c r="C52" s="14"/>
      <c r="D52" s="15"/>
    </row>
    <row r="53" spans="1:4" ht="18" customHeight="1" thickTop="1" x14ac:dyDescent="0.25">
      <c r="A53" s="37" t="s">
        <v>44</v>
      </c>
      <c r="B53" s="31">
        <f>SUM(B54:B58)</f>
        <v>693</v>
      </c>
      <c r="C53" s="31">
        <f>SUM(C54:C58)</f>
        <v>174</v>
      </c>
      <c r="D53" s="23">
        <f>+C53/B53*100</f>
        <v>25.108225108225106</v>
      </c>
    </row>
    <row r="54" spans="1:4" ht="18" customHeight="1" x14ac:dyDescent="0.25">
      <c r="A54" s="26" t="s">
        <v>45</v>
      </c>
      <c r="B54" s="27">
        <v>256</v>
      </c>
      <c r="C54" s="28">
        <v>72</v>
      </c>
      <c r="D54" s="29">
        <f t="shared" ref="D54:D86" si="1">+C54/B54*100</f>
        <v>28.125</v>
      </c>
    </row>
    <row r="55" spans="1:4" ht="18" customHeight="1" x14ac:dyDescent="0.25">
      <c r="A55" s="26" t="s">
        <v>46</v>
      </c>
      <c r="B55" s="27">
        <v>381</v>
      </c>
      <c r="C55" s="28">
        <v>89</v>
      </c>
      <c r="D55" s="29">
        <f t="shared" si="1"/>
        <v>23.359580052493438</v>
      </c>
    </row>
    <row r="56" spans="1:4" ht="18" customHeight="1" x14ac:dyDescent="0.25">
      <c r="A56" s="26" t="s">
        <v>47</v>
      </c>
      <c r="B56" s="27">
        <v>50</v>
      </c>
      <c r="C56" s="28">
        <v>11</v>
      </c>
      <c r="D56" s="29">
        <f t="shared" si="1"/>
        <v>22</v>
      </c>
    </row>
    <row r="57" spans="1:4" ht="18" customHeight="1" x14ac:dyDescent="0.25">
      <c r="A57" s="26" t="s">
        <v>48</v>
      </c>
      <c r="B57" s="27">
        <v>6</v>
      </c>
      <c r="C57" s="28">
        <v>2</v>
      </c>
      <c r="D57" s="29">
        <f t="shared" si="1"/>
        <v>33.333333333333329</v>
      </c>
    </row>
    <row r="58" spans="1:4" ht="18" customHeight="1" x14ac:dyDescent="0.25">
      <c r="A58" s="26" t="s">
        <v>49</v>
      </c>
      <c r="B58" s="27">
        <v>0</v>
      </c>
      <c r="C58" s="28">
        <v>0</v>
      </c>
      <c r="D58" s="29">
        <v>0</v>
      </c>
    </row>
    <row r="59" spans="1:4" ht="18" customHeight="1" x14ac:dyDescent="0.25">
      <c r="A59" s="30" t="s">
        <v>50</v>
      </c>
      <c r="B59" s="31">
        <f>SUM(B60:B66)</f>
        <v>657</v>
      </c>
      <c r="C59" s="31">
        <f>SUM(C60:C66)</f>
        <v>142</v>
      </c>
      <c r="D59" s="23">
        <f t="shared" si="1"/>
        <v>21.613394216133941</v>
      </c>
    </row>
    <row r="60" spans="1:4" ht="18" customHeight="1" x14ac:dyDescent="0.25">
      <c r="A60" s="26" t="s">
        <v>51</v>
      </c>
      <c r="B60" s="27">
        <v>341</v>
      </c>
      <c r="C60" s="28">
        <v>72</v>
      </c>
      <c r="D60" s="29">
        <f t="shared" si="1"/>
        <v>21.114369501466275</v>
      </c>
    </row>
    <row r="61" spans="1:4" ht="18" customHeight="1" x14ac:dyDescent="0.25">
      <c r="A61" s="26" t="s">
        <v>52</v>
      </c>
      <c r="B61" s="27">
        <v>59</v>
      </c>
      <c r="C61" s="28">
        <v>20</v>
      </c>
      <c r="D61" s="29">
        <f t="shared" si="1"/>
        <v>33.898305084745758</v>
      </c>
    </row>
    <row r="62" spans="1:4" ht="18" customHeight="1" x14ac:dyDescent="0.25">
      <c r="A62" s="26" t="s">
        <v>53</v>
      </c>
      <c r="B62" s="27">
        <v>5</v>
      </c>
      <c r="C62" s="28">
        <v>1</v>
      </c>
      <c r="D62" s="29">
        <f t="shared" si="1"/>
        <v>20</v>
      </c>
    </row>
    <row r="63" spans="1:4" ht="18" customHeight="1" x14ac:dyDescent="0.25">
      <c r="A63" s="26" t="s">
        <v>54</v>
      </c>
      <c r="B63" s="27">
        <v>93</v>
      </c>
      <c r="C63" s="28">
        <v>10</v>
      </c>
      <c r="D63" s="29">
        <f t="shared" si="1"/>
        <v>10.75268817204301</v>
      </c>
    </row>
    <row r="64" spans="1:4" ht="18" customHeight="1" x14ac:dyDescent="0.25">
      <c r="A64" s="26" t="s">
        <v>55</v>
      </c>
      <c r="B64" s="27">
        <v>47</v>
      </c>
      <c r="C64" s="28">
        <v>10</v>
      </c>
      <c r="D64" s="29">
        <f t="shared" si="1"/>
        <v>21.276595744680851</v>
      </c>
    </row>
    <row r="65" spans="1:6" ht="18" customHeight="1" x14ac:dyDescent="0.25">
      <c r="A65" s="26" t="s">
        <v>56</v>
      </c>
      <c r="B65" s="27">
        <v>59</v>
      </c>
      <c r="C65" s="28">
        <v>15</v>
      </c>
      <c r="D65" s="29">
        <f t="shared" si="1"/>
        <v>25.423728813559322</v>
      </c>
    </row>
    <row r="66" spans="1:6" ht="18" customHeight="1" x14ac:dyDescent="0.25">
      <c r="A66" s="26" t="s">
        <v>57</v>
      </c>
      <c r="B66" s="27">
        <v>53</v>
      </c>
      <c r="C66" s="28">
        <v>14</v>
      </c>
      <c r="D66" s="29">
        <f t="shared" si="1"/>
        <v>26.415094339622641</v>
      </c>
    </row>
    <row r="67" spans="1:6" ht="18" customHeight="1" x14ac:dyDescent="0.25">
      <c r="A67" s="30" t="s">
        <v>58</v>
      </c>
      <c r="B67" s="31">
        <f>SUM(B68:B74)</f>
        <v>301</v>
      </c>
      <c r="C67" s="31">
        <f>SUM(C68:C74)</f>
        <v>59</v>
      </c>
      <c r="D67" s="23">
        <f t="shared" si="1"/>
        <v>19.601328903654487</v>
      </c>
    </row>
    <row r="68" spans="1:6" ht="18" customHeight="1" x14ac:dyDescent="0.25">
      <c r="A68" s="26" t="s">
        <v>59</v>
      </c>
      <c r="B68" s="27">
        <v>42</v>
      </c>
      <c r="C68" s="28">
        <v>12</v>
      </c>
      <c r="D68" s="29">
        <f t="shared" si="1"/>
        <v>28.571428571428569</v>
      </c>
    </row>
    <row r="69" spans="1:6" ht="18" customHeight="1" x14ac:dyDescent="0.25">
      <c r="A69" s="26" t="s">
        <v>60</v>
      </c>
      <c r="B69" s="27">
        <v>74</v>
      </c>
      <c r="C69" s="28">
        <v>7</v>
      </c>
      <c r="D69" s="29">
        <f t="shared" si="1"/>
        <v>9.4594594594594597</v>
      </c>
    </row>
    <row r="70" spans="1:6" ht="18" customHeight="1" x14ac:dyDescent="0.25">
      <c r="A70" s="26" t="s">
        <v>61</v>
      </c>
      <c r="B70" s="27">
        <v>39</v>
      </c>
      <c r="C70" s="28">
        <v>9</v>
      </c>
      <c r="D70" s="29">
        <f t="shared" si="1"/>
        <v>23.076923076923077</v>
      </c>
    </row>
    <row r="71" spans="1:6" ht="18" customHeight="1" x14ac:dyDescent="0.25">
      <c r="A71" s="26" t="s">
        <v>62</v>
      </c>
      <c r="B71" s="27">
        <v>8</v>
      </c>
      <c r="C71" s="28">
        <v>1</v>
      </c>
      <c r="D71" s="29">
        <f t="shared" si="1"/>
        <v>12.5</v>
      </c>
    </row>
    <row r="72" spans="1:6" ht="18" customHeight="1" x14ac:dyDescent="0.25">
      <c r="A72" s="26" t="s">
        <v>63</v>
      </c>
      <c r="B72" s="27">
        <v>41</v>
      </c>
      <c r="C72" s="28">
        <v>8</v>
      </c>
      <c r="D72" s="29">
        <f t="shared" si="1"/>
        <v>19.512195121951219</v>
      </c>
    </row>
    <row r="73" spans="1:6" ht="18" customHeight="1" x14ac:dyDescent="0.25">
      <c r="A73" s="26" t="s">
        <v>64</v>
      </c>
      <c r="B73" s="27">
        <v>4</v>
      </c>
      <c r="C73" s="28">
        <v>1</v>
      </c>
      <c r="D73" s="29">
        <f t="shared" si="1"/>
        <v>25</v>
      </c>
    </row>
    <row r="74" spans="1:6" ht="18" customHeight="1" x14ac:dyDescent="0.25">
      <c r="A74" s="26" t="s">
        <v>65</v>
      </c>
      <c r="B74" s="27">
        <v>93</v>
      </c>
      <c r="C74" s="28">
        <v>21</v>
      </c>
      <c r="D74" s="29">
        <f t="shared" si="1"/>
        <v>22.58064516129032</v>
      </c>
    </row>
    <row r="75" spans="1:6" ht="18" customHeight="1" x14ac:dyDescent="0.25">
      <c r="A75" s="37" t="s">
        <v>66</v>
      </c>
      <c r="B75" s="31">
        <f>SUM(B76:B81)</f>
        <v>8214</v>
      </c>
      <c r="C75" s="31">
        <f>SUM(C76:C81)</f>
        <v>1655</v>
      </c>
      <c r="D75" s="23">
        <f t="shared" si="1"/>
        <v>20.148526905283664</v>
      </c>
    </row>
    <row r="76" spans="1:6" ht="18" customHeight="1" x14ac:dyDescent="0.25">
      <c r="A76" s="26" t="s">
        <v>67</v>
      </c>
      <c r="B76" s="27">
        <v>48</v>
      </c>
      <c r="C76" s="28">
        <v>16</v>
      </c>
      <c r="D76" s="29">
        <f t="shared" si="1"/>
        <v>33.333333333333329</v>
      </c>
      <c r="F76" s="32"/>
    </row>
    <row r="77" spans="1:6" ht="18" customHeight="1" x14ac:dyDescent="0.25">
      <c r="A77" s="26" t="s">
        <v>68</v>
      </c>
      <c r="B77" s="27">
        <v>603</v>
      </c>
      <c r="C77" s="28">
        <v>155</v>
      </c>
      <c r="D77" s="29">
        <f t="shared" si="1"/>
        <v>25.70480928689884</v>
      </c>
      <c r="F77" s="32"/>
    </row>
    <row r="78" spans="1:6" ht="18" customHeight="1" x14ac:dyDescent="0.25">
      <c r="A78" s="26" t="s">
        <v>69</v>
      </c>
      <c r="B78" s="27">
        <v>54</v>
      </c>
      <c r="C78" s="28">
        <v>10</v>
      </c>
      <c r="D78" s="29">
        <f t="shared" si="1"/>
        <v>18.518518518518519</v>
      </c>
      <c r="F78" s="32"/>
    </row>
    <row r="79" spans="1:6" ht="18" customHeight="1" x14ac:dyDescent="0.25">
      <c r="A79" s="38" t="s">
        <v>70</v>
      </c>
      <c r="B79" s="27">
        <v>5392</v>
      </c>
      <c r="C79" s="28">
        <v>1062</v>
      </c>
      <c r="D79" s="29">
        <f t="shared" si="1"/>
        <v>19.695845697329375</v>
      </c>
    </row>
    <row r="80" spans="1:6" ht="18" customHeight="1" x14ac:dyDescent="0.25">
      <c r="A80" s="39" t="s">
        <v>71</v>
      </c>
      <c r="B80" s="27">
        <v>2114</v>
      </c>
      <c r="C80" s="28">
        <v>412</v>
      </c>
      <c r="D80" s="29">
        <f t="shared" si="1"/>
        <v>19.489120151371807</v>
      </c>
      <c r="F80" s="40"/>
    </row>
    <row r="81" spans="1:6" ht="18" customHeight="1" x14ac:dyDescent="0.25">
      <c r="A81" s="38" t="s">
        <v>72</v>
      </c>
      <c r="B81" s="27">
        <v>3</v>
      </c>
      <c r="C81" s="28">
        <v>0</v>
      </c>
      <c r="D81" s="29">
        <f t="shared" si="1"/>
        <v>0</v>
      </c>
      <c r="F81" s="40"/>
    </row>
    <row r="82" spans="1:6" ht="18" customHeight="1" x14ac:dyDescent="0.25">
      <c r="A82" s="37" t="s">
        <v>73</v>
      </c>
      <c r="B82" s="25">
        <v>3943</v>
      </c>
      <c r="C82" s="22">
        <v>751</v>
      </c>
      <c r="D82" s="23">
        <f t="shared" si="1"/>
        <v>19.046411361907179</v>
      </c>
      <c r="F82" s="40"/>
    </row>
    <row r="83" spans="1:6" ht="18" customHeight="1" x14ac:dyDescent="0.25">
      <c r="A83" s="37" t="s">
        <v>74</v>
      </c>
      <c r="B83" s="31">
        <v>966</v>
      </c>
      <c r="C83" s="22">
        <v>238</v>
      </c>
      <c r="D83" s="23">
        <f t="shared" si="1"/>
        <v>24.637681159420293</v>
      </c>
      <c r="F83" s="40"/>
    </row>
    <row r="84" spans="1:6" ht="18" customHeight="1" x14ac:dyDescent="0.25">
      <c r="A84" s="37" t="s">
        <v>75</v>
      </c>
      <c r="B84" s="31">
        <v>3584</v>
      </c>
      <c r="C84" s="22">
        <v>695</v>
      </c>
      <c r="D84" s="23">
        <f t="shared" si="1"/>
        <v>19.391741071428573</v>
      </c>
      <c r="F84" s="40"/>
    </row>
    <row r="85" spans="1:6" ht="18" customHeight="1" x14ac:dyDescent="0.25">
      <c r="A85" s="37" t="s">
        <v>76</v>
      </c>
      <c r="B85" s="31">
        <v>1361</v>
      </c>
      <c r="C85" s="22">
        <v>290</v>
      </c>
      <c r="D85" s="23">
        <f t="shared" si="1"/>
        <v>21.307861866274799</v>
      </c>
      <c r="F85" s="40"/>
    </row>
    <row r="86" spans="1:6" ht="18" customHeight="1" thickBot="1" x14ac:dyDescent="0.3">
      <c r="A86" s="41" t="s">
        <v>77</v>
      </c>
      <c r="B86" s="42">
        <v>2114</v>
      </c>
      <c r="C86" s="43">
        <v>412</v>
      </c>
      <c r="D86" s="44">
        <f t="shared" si="1"/>
        <v>19.489120151371807</v>
      </c>
      <c r="F86" s="40"/>
    </row>
    <row r="87" spans="1:6" ht="15.75" customHeight="1" thickTop="1" x14ac:dyDescent="0.2">
      <c r="A87" s="1"/>
      <c r="B87" s="1"/>
      <c r="C87" s="1"/>
      <c r="D87" s="1"/>
      <c r="F87" s="40"/>
    </row>
    <row r="88" spans="1:6" ht="18" customHeight="1" x14ac:dyDescent="0.25">
      <c r="A88" s="3" t="s">
        <v>0</v>
      </c>
      <c r="B88" s="3"/>
      <c r="C88" s="3"/>
      <c r="D88" s="3"/>
    </row>
    <row r="89" spans="1:6" ht="18" customHeight="1" x14ac:dyDescent="0.25">
      <c r="A89" s="4" t="s">
        <v>1</v>
      </c>
      <c r="B89" s="4"/>
      <c r="C89" s="4"/>
      <c r="D89" s="4"/>
    </row>
    <row r="90" spans="1:6" ht="18" customHeight="1" thickBot="1" x14ac:dyDescent="0.3">
      <c r="A90" s="4" t="s">
        <v>78</v>
      </c>
      <c r="B90" s="4"/>
      <c r="C90" s="4"/>
      <c r="D90" s="4"/>
    </row>
    <row r="91" spans="1:6" ht="18" customHeight="1" thickTop="1" x14ac:dyDescent="0.2">
      <c r="A91" s="5" t="s">
        <v>3</v>
      </c>
      <c r="B91" s="6" t="s">
        <v>4</v>
      </c>
      <c r="C91" s="7" t="s">
        <v>5</v>
      </c>
      <c r="D91" s="8"/>
    </row>
    <row r="92" spans="1:6" ht="18" customHeight="1" x14ac:dyDescent="0.2">
      <c r="A92" s="9"/>
      <c r="B92" s="10"/>
      <c r="C92" s="11" t="s">
        <v>6</v>
      </c>
      <c r="D92" s="12" t="s">
        <v>79</v>
      </c>
    </row>
    <row r="93" spans="1:6" ht="18" customHeight="1" thickBot="1" x14ac:dyDescent="0.25">
      <c r="A93" s="13"/>
      <c r="B93" s="14"/>
      <c r="C93" s="14"/>
      <c r="D93" s="15"/>
    </row>
    <row r="94" spans="1:6" ht="18" customHeight="1" thickTop="1" x14ac:dyDescent="0.25">
      <c r="A94" s="30" t="s">
        <v>80</v>
      </c>
      <c r="B94" s="31">
        <f>SUM(B95:B106)</f>
        <v>2016</v>
      </c>
      <c r="C94" s="31">
        <f>SUM(C95:C106)</f>
        <v>459</v>
      </c>
      <c r="D94" s="23">
        <f>+C94/B94*100</f>
        <v>22.767857142857142</v>
      </c>
    </row>
    <row r="95" spans="1:6" ht="18" customHeight="1" x14ac:dyDescent="0.25">
      <c r="A95" s="26" t="s">
        <v>81</v>
      </c>
      <c r="B95" s="27">
        <v>52</v>
      </c>
      <c r="C95" s="28">
        <v>9</v>
      </c>
      <c r="D95" s="29">
        <f t="shared" ref="D95:D123" si="2">+C95/B95*100</f>
        <v>17.307692307692307</v>
      </c>
    </row>
    <row r="96" spans="1:6" ht="18" customHeight="1" x14ac:dyDescent="0.25">
      <c r="A96" s="26" t="s">
        <v>82</v>
      </c>
      <c r="B96" s="27">
        <v>80</v>
      </c>
      <c r="C96" s="28">
        <v>20</v>
      </c>
      <c r="D96" s="29">
        <f t="shared" si="2"/>
        <v>25</v>
      </c>
    </row>
    <row r="97" spans="1:4" ht="18" customHeight="1" x14ac:dyDescent="0.25">
      <c r="A97" s="26" t="s">
        <v>83</v>
      </c>
      <c r="B97" s="27">
        <v>191</v>
      </c>
      <c r="C97" s="28">
        <v>38</v>
      </c>
      <c r="D97" s="29">
        <f t="shared" si="2"/>
        <v>19.895287958115183</v>
      </c>
    </row>
    <row r="98" spans="1:4" ht="18" customHeight="1" x14ac:dyDescent="0.25">
      <c r="A98" s="26" t="s">
        <v>84</v>
      </c>
      <c r="B98" s="27">
        <v>71</v>
      </c>
      <c r="C98" s="28">
        <v>15</v>
      </c>
      <c r="D98" s="29">
        <f t="shared" si="2"/>
        <v>21.12676056338028</v>
      </c>
    </row>
    <row r="99" spans="1:4" ht="18" customHeight="1" x14ac:dyDescent="0.25">
      <c r="A99" s="26" t="s">
        <v>85</v>
      </c>
      <c r="B99" s="27">
        <v>328</v>
      </c>
      <c r="C99" s="28">
        <v>81</v>
      </c>
      <c r="D99" s="29">
        <f t="shared" si="2"/>
        <v>24.695121951219512</v>
      </c>
    </row>
    <row r="100" spans="1:4" ht="18" customHeight="1" x14ac:dyDescent="0.25">
      <c r="A100" s="26" t="s">
        <v>86</v>
      </c>
      <c r="B100" s="27">
        <v>50</v>
      </c>
      <c r="C100" s="28">
        <v>11</v>
      </c>
      <c r="D100" s="29">
        <f t="shared" si="2"/>
        <v>22</v>
      </c>
    </row>
    <row r="101" spans="1:4" ht="18" customHeight="1" x14ac:dyDescent="0.25">
      <c r="A101" s="26" t="s">
        <v>87</v>
      </c>
      <c r="B101" s="27">
        <v>11</v>
      </c>
      <c r="C101" s="28">
        <v>5</v>
      </c>
      <c r="D101" s="29">
        <f t="shared" si="2"/>
        <v>45.454545454545453</v>
      </c>
    </row>
    <row r="102" spans="1:4" ht="18" customHeight="1" x14ac:dyDescent="0.25">
      <c r="A102" s="26" t="s">
        <v>88</v>
      </c>
      <c r="B102" s="27">
        <v>28</v>
      </c>
      <c r="C102" s="28">
        <v>5</v>
      </c>
      <c r="D102" s="29">
        <f t="shared" si="2"/>
        <v>17.857142857142858</v>
      </c>
    </row>
    <row r="103" spans="1:4" ht="18" customHeight="1" x14ac:dyDescent="0.25">
      <c r="A103" s="26" t="s">
        <v>89</v>
      </c>
      <c r="B103" s="27">
        <v>104</v>
      </c>
      <c r="C103" s="28">
        <v>27</v>
      </c>
      <c r="D103" s="29">
        <f t="shared" si="2"/>
        <v>25.961538461538463</v>
      </c>
    </row>
    <row r="104" spans="1:4" ht="18" customHeight="1" x14ac:dyDescent="0.25">
      <c r="A104" s="26" t="s">
        <v>90</v>
      </c>
      <c r="B104" s="27">
        <v>339</v>
      </c>
      <c r="C104" s="28">
        <v>73</v>
      </c>
      <c r="D104" s="29">
        <f t="shared" si="2"/>
        <v>21.533923303834808</v>
      </c>
    </row>
    <row r="105" spans="1:4" ht="18" customHeight="1" x14ac:dyDescent="0.25">
      <c r="A105" s="26" t="s">
        <v>91</v>
      </c>
      <c r="B105" s="27">
        <v>660</v>
      </c>
      <c r="C105" s="28">
        <v>152</v>
      </c>
      <c r="D105" s="29">
        <f t="shared" si="2"/>
        <v>23.030303030303031</v>
      </c>
    </row>
    <row r="106" spans="1:4" ht="18" customHeight="1" x14ac:dyDescent="0.25">
      <c r="A106" s="26" t="s">
        <v>92</v>
      </c>
      <c r="B106" s="27">
        <v>102</v>
      </c>
      <c r="C106" s="28">
        <v>23</v>
      </c>
      <c r="D106" s="29">
        <f t="shared" si="2"/>
        <v>22.549019607843139</v>
      </c>
    </row>
    <row r="107" spans="1:4" ht="18" customHeight="1" x14ac:dyDescent="0.25">
      <c r="A107" s="37" t="s">
        <v>93</v>
      </c>
      <c r="B107" s="31">
        <v>766</v>
      </c>
      <c r="C107" s="22">
        <v>230</v>
      </c>
      <c r="D107" s="23">
        <f t="shared" si="2"/>
        <v>30.026109660574413</v>
      </c>
    </row>
    <row r="108" spans="1:4" ht="18" customHeight="1" x14ac:dyDescent="0.25">
      <c r="A108" s="37" t="s">
        <v>94</v>
      </c>
      <c r="B108" s="31">
        <f>SUM(B109:B117)</f>
        <v>5557</v>
      </c>
      <c r="C108" s="31">
        <f>SUM(C109:C117)</f>
        <v>1687</v>
      </c>
      <c r="D108" s="23">
        <f t="shared" si="2"/>
        <v>30.358106892208024</v>
      </c>
    </row>
    <row r="109" spans="1:4" ht="18" customHeight="1" x14ac:dyDescent="0.25">
      <c r="A109" s="26" t="s">
        <v>95</v>
      </c>
      <c r="B109" s="27">
        <v>697</v>
      </c>
      <c r="C109" s="28">
        <v>225</v>
      </c>
      <c r="D109" s="29">
        <f t="shared" si="2"/>
        <v>32.281205164992826</v>
      </c>
    </row>
    <row r="110" spans="1:4" ht="18" customHeight="1" x14ac:dyDescent="0.25">
      <c r="A110" s="26" t="s">
        <v>96</v>
      </c>
      <c r="B110" s="27">
        <v>642</v>
      </c>
      <c r="C110" s="28">
        <v>201</v>
      </c>
      <c r="D110" s="29">
        <f t="shared" si="2"/>
        <v>31.308411214953267</v>
      </c>
    </row>
    <row r="111" spans="1:4" ht="18" customHeight="1" x14ac:dyDescent="0.25">
      <c r="A111" s="26" t="s">
        <v>97</v>
      </c>
      <c r="B111" s="27">
        <v>1206</v>
      </c>
      <c r="C111" s="28">
        <v>346</v>
      </c>
      <c r="D111" s="29">
        <f t="shared" si="2"/>
        <v>28.689883913764515</v>
      </c>
    </row>
    <row r="112" spans="1:4" ht="18" customHeight="1" x14ac:dyDescent="0.25">
      <c r="A112" s="26" t="s">
        <v>98</v>
      </c>
      <c r="B112" s="27">
        <v>759</v>
      </c>
      <c r="C112" s="28">
        <v>237</v>
      </c>
      <c r="D112" s="29">
        <f t="shared" si="2"/>
        <v>31.225296442687743</v>
      </c>
    </row>
    <row r="113" spans="1:6" ht="18" customHeight="1" x14ac:dyDescent="0.25">
      <c r="A113" s="26" t="s">
        <v>99</v>
      </c>
      <c r="B113" s="27">
        <v>520</v>
      </c>
      <c r="C113" s="28">
        <v>153</v>
      </c>
      <c r="D113" s="29">
        <f t="shared" si="2"/>
        <v>29.423076923076923</v>
      </c>
    </row>
    <row r="114" spans="1:6" ht="18" customHeight="1" x14ac:dyDescent="0.25">
      <c r="A114" s="26" t="s">
        <v>100</v>
      </c>
      <c r="B114" s="27">
        <v>410</v>
      </c>
      <c r="C114" s="28">
        <v>114</v>
      </c>
      <c r="D114" s="29">
        <f t="shared" si="2"/>
        <v>27.804878048780491</v>
      </c>
    </row>
    <row r="115" spans="1:6" ht="18" customHeight="1" x14ac:dyDescent="0.25">
      <c r="A115" s="26" t="s">
        <v>101</v>
      </c>
      <c r="B115" s="27">
        <v>451</v>
      </c>
      <c r="C115" s="28">
        <v>137</v>
      </c>
      <c r="D115" s="29">
        <f t="shared" si="2"/>
        <v>30.376940133037696</v>
      </c>
    </row>
    <row r="116" spans="1:6" ht="18" customHeight="1" x14ac:dyDescent="0.25">
      <c r="A116" s="45" t="s">
        <v>102</v>
      </c>
      <c r="B116" s="27">
        <v>669</v>
      </c>
      <c r="C116" s="28">
        <v>218</v>
      </c>
      <c r="D116" s="29">
        <f t="shared" si="2"/>
        <v>32.585949177877424</v>
      </c>
    </row>
    <row r="117" spans="1:6" ht="18" customHeight="1" x14ac:dyDescent="0.25">
      <c r="A117" s="46" t="s">
        <v>103</v>
      </c>
      <c r="B117" s="27">
        <v>203</v>
      </c>
      <c r="C117" s="28">
        <v>56</v>
      </c>
      <c r="D117" s="29">
        <f t="shared" si="2"/>
        <v>27.586206896551722</v>
      </c>
    </row>
    <row r="118" spans="1:6" ht="18" customHeight="1" x14ac:dyDescent="0.25">
      <c r="A118" s="37" t="s">
        <v>104</v>
      </c>
      <c r="B118" s="25">
        <f>SUM(B119:B123)</f>
        <v>3754</v>
      </c>
      <c r="C118" s="47">
        <f>SUM(C119:C123)</f>
        <v>731</v>
      </c>
      <c r="D118" s="48">
        <f t="shared" si="2"/>
        <v>19.472562599893447</v>
      </c>
    </row>
    <row r="119" spans="1:6" ht="18" customHeight="1" x14ac:dyDescent="0.25">
      <c r="A119" s="38" t="s">
        <v>105</v>
      </c>
      <c r="B119" s="27">
        <v>1486</v>
      </c>
      <c r="C119" s="28">
        <v>281</v>
      </c>
      <c r="D119" s="29">
        <f t="shared" si="2"/>
        <v>18.909825033647376</v>
      </c>
      <c r="F119" s="32"/>
    </row>
    <row r="120" spans="1:6" ht="18" customHeight="1" x14ac:dyDescent="0.25">
      <c r="A120" s="26" t="s">
        <v>106</v>
      </c>
      <c r="B120" s="27">
        <v>319</v>
      </c>
      <c r="C120" s="28">
        <v>66</v>
      </c>
      <c r="D120" s="29">
        <f t="shared" si="2"/>
        <v>20.689655172413794</v>
      </c>
      <c r="F120" s="32"/>
    </row>
    <row r="121" spans="1:6" ht="18" customHeight="1" x14ac:dyDescent="0.25">
      <c r="A121" s="26" t="s">
        <v>107</v>
      </c>
      <c r="B121" s="27">
        <v>265</v>
      </c>
      <c r="C121" s="28">
        <v>48</v>
      </c>
      <c r="D121" s="29">
        <f t="shared" si="2"/>
        <v>18.113207547169811</v>
      </c>
      <c r="F121" s="32"/>
    </row>
    <row r="122" spans="1:6" ht="18" customHeight="1" x14ac:dyDescent="0.25">
      <c r="A122" s="26" t="s">
        <v>108</v>
      </c>
      <c r="B122" s="27">
        <v>1544</v>
      </c>
      <c r="C122" s="28">
        <v>311</v>
      </c>
      <c r="D122" s="29">
        <f t="shared" si="2"/>
        <v>20.142487046632123</v>
      </c>
      <c r="F122" s="32"/>
    </row>
    <row r="123" spans="1:6" ht="18" customHeight="1" thickBot="1" x14ac:dyDescent="0.3">
      <c r="A123" s="49" t="s">
        <v>109</v>
      </c>
      <c r="B123" s="50">
        <v>140</v>
      </c>
      <c r="C123" s="51">
        <v>25</v>
      </c>
      <c r="D123" s="52">
        <f t="shared" si="2"/>
        <v>17.857142857142858</v>
      </c>
      <c r="F123" s="40"/>
    </row>
    <row r="124" spans="1:6" ht="18" customHeight="1" x14ac:dyDescent="0.25">
      <c r="A124" s="53" t="s">
        <v>110</v>
      </c>
      <c r="B124" s="54"/>
      <c r="C124" s="55"/>
      <c r="D124" s="29"/>
    </row>
    <row r="125" spans="1:6" ht="18" customHeight="1" x14ac:dyDescent="0.25">
      <c r="A125" s="53" t="s">
        <v>111</v>
      </c>
      <c r="B125" s="54"/>
      <c r="C125" s="55"/>
      <c r="D125" s="29"/>
    </row>
    <row r="126" spans="1:6" ht="15.95" customHeight="1" x14ac:dyDescent="0.3">
      <c r="A126" s="56" t="s">
        <v>112</v>
      </c>
      <c r="B126" s="57"/>
      <c r="C126" s="58"/>
      <c r="D126" s="59"/>
    </row>
    <row r="127" spans="1:6" ht="15.95" customHeight="1" x14ac:dyDescent="0.2">
      <c r="A127" s="60" t="s">
        <v>113</v>
      </c>
      <c r="B127" s="60"/>
      <c r="C127" s="60"/>
      <c r="D127" s="60"/>
    </row>
    <row r="128" spans="1:6" ht="15.95" customHeight="1" x14ac:dyDescent="0.3">
      <c r="A128" s="61"/>
      <c r="B128" s="57" t="s">
        <v>114</v>
      </c>
      <c r="C128" s="62"/>
      <c r="D128" s="63"/>
    </row>
    <row r="129" spans="1:4" ht="15.95" customHeight="1" x14ac:dyDescent="0.3">
      <c r="A129" s="61"/>
      <c r="B129" s="57" t="s">
        <v>114</v>
      </c>
      <c r="C129" s="62"/>
      <c r="D129" s="63"/>
    </row>
    <row r="130" spans="1:4" ht="15.95" customHeight="1" x14ac:dyDescent="0.3">
      <c r="A130" s="61"/>
      <c r="B130" s="57" t="s">
        <v>114</v>
      </c>
      <c r="C130" s="62"/>
      <c r="D130" s="63"/>
    </row>
    <row r="131" spans="1:4" ht="15.95" customHeight="1" x14ac:dyDescent="0.3">
      <c r="A131" s="61"/>
      <c r="B131" s="57" t="s">
        <v>114</v>
      </c>
      <c r="C131" s="62"/>
      <c r="D131" s="63"/>
    </row>
    <row r="132" spans="1:4" ht="15.95" customHeight="1" x14ac:dyDescent="0.3">
      <c r="A132" s="61"/>
      <c r="B132" s="57" t="s">
        <v>114</v>
      </c>
      <c r="C132" s="62"/>
      <c r="D132" s="63"/>
    </row>
    <row r="133" spans="1:4" ht="15.95" customHeight="1" x14ac:dyDescent="0.3">
      <c r="A133" s="61"/>
      <c r="B133" s="57" t="s">
        <v>114</v>
      </c>
      <c r="C133" s="62"/>
      <c r="D133" s="63"/>
    </row>
    <row r="134" spans="1:4" ht="15" x14ac:dyDescent="0.3">
      <c r="A134" s="61"/>
      <c r="B134" s="57" t="s">
        <v>114</v>
      </c>
      <c r="C134" s="62"/>
      <c r="D134" s="63"/>
    </row>
    <row r="135" spans="1:4" ht="18" customHeight="1" x14ac:dyDescent="0.3">
      <c r="A135" s="61"/>
      <c r="B135" s="57" t="s">
        <v>114</v>
      </c>
      <c r="C135" s="62"/>
      <c r="D135" s="63"/>
    </row>
    <row r="136" spans="1:4" ht="18" customHeight="1" x14ac:dyDescent="0.2">
      <c r="B136" s="64" t="s">
        <v>114</v>
      </c>
    </row>
    <row r="137" spans="1:4" x14ac:dyDescent="0.2">
      <c r="B137" s="64" t="s">
        <v>114</v>
      </c>
    </row>
    <row r="138" spans="1:4" x14ac:dyDescent="0.2">
      <c r="B138" s="64" t="s">
        <v>114</v>
      </c>
    </row>
    <row r="139" spans="1:4" x14ac:dyDescent="0.2">
      <c r="B139" s="64" t="s">
        <v>114</v>
      </c>
    </row>
    <row r="140" spans="1:4" x14ac:dyDescent="0.2">
      <c r="B140" s="64" t="s">
        <v>114</v>
      </c>
    </row>
    <row r="141" spans="1:4" x14ac:dyDescent="0.2">
      <c r="B141" s="64" t="s">
        <v>114</v>
      </c>
    </row>
    <row r="142" spans="1:4" x14ac:dyDescent="0.2">
      <c r="B142" s="64" t="s">
        <v>114</v>
      </c>
    </row>
    <row r="143" spans="1:4" x14ac:dyDescent="0.2">
      <c r="B143" s="67" t="s">
        <v>114</v>
      </c>
    </row>
    <row r="144" spans="1:4" x14ac:dyDescent="0.2">
      <c r="B144" s="67" t="s">
        <v>114</v>
      </c>
    </row>
    <row r="145" spans="2:3" x14ac:dyDescent="0.2">
      <c r="B145" s="67" t="s">
        <v>114</v>
      </c>
    </row>
    <row r="146" spans="2:3" x14ac:dyDescent="0.2">
      <c r="B146" s="67" t="s">
        <v>114</v>
      </c>
    </row>
    <row r="147" spans="2:3" x14ac:dyDescent="0.2">
      <c r="B147" s="67" t="s">
        <v>114</v>
      </c>
    </row>
    <row r="148" spans="2:3" x14ac:dyDescent="0.2">
      <c r="B148" s="67" t="s">
        <v>114</v>
      </c>
    </row>
    <row r="149" spans="2:3" x14ac:dyDescent="0.2">
      <c r="B149" s="67" t="s">
        <v>114</v>
      </c>
    </row>
    <row r="150" spans="2:3" x14ac:dyDescent="0.2">
      <c r="B150" s="67" t="s">
        <v>114</v>
      </c>
      <c r="C150" s="68"/>
    </row>
    <row r="151" spans="2:3" x14ac:dyDescent="0.2">
      <c r="B151" s="67" t="s">
        <v>114</v>
      </c>
      <c r="C151" s="68"/>
    </row>
    <row r="152" spans="2:3" x14ac:dyDescent="0.2">
      <c r="B152" s="67" t="s">
        <v>114</v>
      </c>
      <c r="C152" s="68"/>
    </row>
    <row r="153" spans="2:3" x14ac:dyDescent="0.2">
      <c r="B153" s="67" t="s">
        <v>114</v>
      </c>
      <c r="C153" s="68"/>
    </row>
    <row r="154" spans="2:3" x14ac:dyDescent="0.2">
      <c r="B154" s="67" t="s">
        <v>114</v>
      </c>
      <c r="C154" s="68"/>
    </row>
    <row r="155" spans="2:3" x14ac:dyDescent="0.2">
      <c r="B155" s="67" t="s">
        <v>114</v>
      </c>
      <c r="C155" s="68"/>
    </row>
    <row r="156" spans="2:3" x14ac:dyDescent="0.2">
      <c r="B156" s="67" t="s">
        <v>114</v>
      </c>
      <c r="C156" s="68"/>
    </row>
    <row r="157" spans="2:3" x14ac:dyDescent="0.2">
      <c r="B157" s="67" t="s">
        <v>114</v>
      </c>
      <c r="C157" s="68"/>
    </row>
    <row r="158" spans="2:3" x14ac:dyDescent="0.2">
      <c r="B158" s="67" t="s">
        <v>114</v>
      </c>
      <c r="C158" s="68"/>
    </row>
    <row r="159" spans="2:3" x14ac:dyDescent="0.2">
      <c r="B159" s="67" t="s">
        <v>114</v>
      </c>
      <c r="C159" s="68"/>
    </row>
    <row r="160" spans="2:3" x14ac:dyDescent="0.2">
      <c r="B160" s="67" t="s">
        <v>114</v>
      </c>
      <c r="C160" s="68"/>
    </row>
    <row r="161" spans="2:3" x14ac:dyDescent="0.2">
      <c r="B161" s="67" t="s">
        <v>114</v>
      </c>
      <c r="C161" s="68"/>
    </row>
    <row r="162" spans="2:3" x14ac:dyDescent="0.2">
      <c r="B162" s="67" t="s">
        <v>114</v>
      </c>
      <c r="C162" s="68"/>
    </row>
    <row r="163" spans="2:3" x14ac:dyDescent="0.2">
      <c r="B163" s="67" t="s">
        <v>114</v>
      </c>
      <c r="C163" s="68"/>
    </row>
    <row r="164" spans="2:3" x14ac:dyDescent="0.2">
      <c r="B164" s="67" t="s">
        <v>114</v>
      </c>
      <c r="C164" s="68"/>
    </row>
    <row r="165" spans="2:3" x14ac:dyDescent="0.2">
      <c r="B165" s="67" t="s">
        <v>114</v>
      </c>
      <c r="C165" s="68"/>
    </row>
  </sheetData>
  <mergeCells count="28">
    <mergeCell ref="A127:D127"/>
    <mergeCell ref="A87:D87"/>
    <mergeCell ref="A88:D88"/>
    <mergeCell ref="A89:D89"/>
    <mergeCell ref="A90:D90"/>
    <mergeCell ref="A91:A93"/>
    <mergeCell ref="B91:B93"/>
    <mergeCell ref="C91:D91"/>
    <mergeCell ref="C92:C93"/>
    <mergeCell ref="D92:D93"/>
    <mergeCell ref="A46:D46"/>
    <mergeCell ref="A47:D47"/>
    <mergeCell ref="A48:D48"/>
    <mergeCell ref="A49:D49"/>
    <mergeCell ref="A50:A52"/>
    <mergeCell ref="B50:B52"/>
    <mergeCell ref="C50:D50"/>
    <mergeCell ref="C51:C52"/>
    <mergeCell ref="D51:D52"/>
    <mergeCell ref="A1:D1"/>
    <mergeCell ref="A2:D2"/>
    <mergeCell ref="A3:D3"/>
    <mergeCell ref="A4:D4"/>
    <mergeCell ref="A5:A7"/>
    <mergeCell ref="B5:B7"/>
    <mergeCell ref="C5:D5"/>
    <mergeCell ref="C6:C7"/>
    <mergeCell ref="D6:D7"/>
  </mergeCells>
  <printOptions horizontalCentered="1"/>
  <pageMargins left="0.39370078740157483" right="0.39370078740157483" top="0.98425196850393704" bottom="0.98425196850393704" header="0.51181102362204722" footer="0.47244094488188981"/>
  <pageSetup scale="84" orientation="portrait" horizontalDpi="300" verticalDpi="300" r:id="rId1"/>
  <headerFooter alignWithMargins="0"/>
  <rowBreaks count="2" manualBreakCount="2">
    <brk id="45" max="3" man="1"/>
    <brk id="8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C32</vt:lpstr>
      <vt:lpstr>'C32'!A_impresión_IM</vt:lpstr>
      <vt:lpstr>'C32'!Área_de_impresión</vt:lpstr>
      <vt:lpstr>'C32'!Títulos_a_imprimir_IM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2022-10-21T19:31:58Z</dcterms:created>
  <dcterms:modified xsi:type="dcterms:W3CDTF">2022-10-21T19:33:25Z</dcterms:modified>
</cp:coreProperties>
</file>