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010B57D9-5A3D-419A-B8AB-3FC631D58C00}" xr6:coauthVersionLast="44" xr6:coauthVersionMax="44" xr10:uidLastSave="{00000000-0000-0000-0000-000000000000}"/>
  <bookViews>
    <workbookView xWindow="-120" yWindow="-120" windowWidth="24240" windowHeight="13140" xr2:uid="{F9A3C212-2B13-4833-819B-87C76E68844E}"/>
  </bookViews>
  <sheets>
    <sheet name="CO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R">#REF!</definedName>
    <definedName name="_Sort" hidden="1">#REF!</definedName>
    <definedName name="A_impresión_IM">#REF!</definedName>
    <definedName name="adolescentes" hidden="1">#REF!</definedName>
    <definedName name="_xlnm.Print_Area" localSheetId="0">'CO2'!$A$1:$G$137</definedName>
    <definedName name="_xlnm.Print_Area">#REF!</definedName>
    <definedName name="_xlnm.Database">#REF!</definedName>
    <definedName name="ccc">[2]Mayo!#REF!</definedName>
    <definedName name="CENTROS">#REF!</definedName>
    <definedName name="cuadro" hidden="1">#REF!</definedName>
    <definedName name="cuadro25">#REF!</definedName>
    <definedName name="D">[3]C39!$A$7:$E$111</definedName>
    <definedName name="D2019.">#REF!</definedName>
    <definedName name="Excel_BuiltIn_Print_Area_5">[2]Mayo!#REF!</definedName>
    <definedName name="hijo" hidden="1">#REF!</definedName>
    <definedName name="key">#REF!</definedName>
    <definedName name="m">[4]C39!$A$7:$E$111</definedName>
    <definedName name="mary">#REF!</definedName>
    <definedName name="ser">#REF!</definedName>
    <definedName name="SERVICIO" hidden="1">#REF!</definedName>
    <definedName name="_xlnm.Print_Titles" localSheetId="0">'CO2'!$1:$4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8" i="1" l="1"/>
  <c r="F78" i="1" s="1"/>
  <c r="F77" i="1"/>
  <c r="F76" i="1"/>
  <c r="F75" i="1"/>
  <c r="F74" i="1"/>
  <c r="F73" i="1"/>
  <c r="F72" i="1"/>
  <c r="F71" i="1"/>
  <c r="F69" i="1"/>
  <c r="F68" i="1"/>
  <c r="F52" i="1"/>
  <c r="F39" i="1"/>
  <c r="E12" i="1"/>
</calcChain>
</file>

<file path=xl/sharedStrings.xml><?xml version="1.0" encoding="utf-8"?>
<sst xmlns="http://schemas.openxmlformats.org/spreadsheetml/2006/main" count="196" uniqueCount="144">
  <si>
    <t>INDICADORES</t>
  </si>
  <si>
    <t>Nº</t>
  </si>
  <si>
    <t>Tasa</t>
  </si>
  <si>
    <t>Cobertura</t>
  </si>
  <si>
    <t>Esperanza de Vida ( años)........................................................................</t>
  </si>
  <si>
    <t>Sexo</t>
  </si>
  <si>
    <t xml:space="preserve">     Hombres..........................................................................................</t>
  </si>
  <si>
    <t xml:space="preserve">     Mujeres................................................................................................</t>
  </si>
  <si>
    <t>Tasa de Crecimiento natural por  1000 habitantes</t>
  </si>
  <si>
    <t>Densidad de Población(75517.0)hab.por km2..........................................</t>
  </si>
  <si>
    <t>Distribución de la Población :</t>
  </si>
  <si>
    <t xml:space="preserve">   Total de habitantes..........................................................................................</t>
  </si>
  <si>
    <t xml:space="preserve">   Incremento Anual (%).......................................................................</t>
  </si>
  <si>
    <t/>
  </si>
  <si>
    <t xml:space="preserve">       Hombres...........................................................................................</t>
  </si>
  <si>
    <t xml:space="preserve">       Mujeres.............................................................................................</t>
  </si>
  <si>
    <t xml:space="preserve">    por Grupo de Edad.................................................................</t>
  </si>
  <si>
    <t xml:space="preserve">         &lt; DE 1 AÑO.......................................................................................</t>
  </si>
  <si>
    <t xml:space="preserve">         1 - 4 AÑOS..........................................................................................</t>
  </si>
  <si>
    <t xml:space="preserve">         5 - 9 AÑOS..........................................................................................</t>
  </si>
  <si>
    <t xml:space="preserve">         10 - 14 AÑOS.....................................................................................</t>
  </si>
  <si>
    <t xml:space="preserve">         15 - 19 AÑOS.....................................................................................</t>
  </si>
  <si>
    <t xml:space="preserve">         20 - 59 AÑOS.....................................................................................</t>
  </si>
  <si>
    <t xml:space="preserve">         60 Y MAS AÑOS...............................................................................</t>
  </si>
  <si>
    <t>Fecundidad</t>
  </si>
  <si>
    <t>Tasa General(1,000 mujeres de 10 - 49 años)</t>
  </si>
  <si>
    <t>Tasa Global…............................................................................</t>
  </si>
  <si>
    <t>Nacimientos</t>
  </si>
  <si>
    <t>Total de Nacimientos Vivos (por 1,000 hab.)..................................................................................</t>
  </si>
  <si>
    <t>Nacidos Vivos con Asistencia Profesional (%)…......................</t>
  </si>
  <si>
    <t>Nacimientos con Atención Institucional ( %)…........................</t>
  </si>
  <si>
    <t>Nacidos Vivos con Bajo Peso al Nacer (%)</t>
  </si>
  <si>
    <t>Nacimientos por Área</t>
  </si>
  <si>
    <t>Urbana 1/….................................................................................</t>
  </si>
  <si>
    <t>Rural..............................................................................................</t>
  </si>
  <si>
    <t>Mortalidad</t>
  </si>
  <si>
    <t>Mortalidad General  por 1,000 Habitantes…...................................</t>
  </si>
  <si>
    <t>Menor de un Año…....................................................................</t>
  </si>
  <si>
    <t>Neonatal….................................................................................</t>
  </si>
  <si>
    <t>Postneonatal…..........................................................................</t>
  </si>
  <si>
    <t xml:space="preserve">Defunciones por Grupo de Edad (1,000 habitantes)  </t>
  </si>
  <si>
    <t xml:space="preserve">     1 - 4 Años.................................................................................................</t>
  </si>
  <si>
    <t xml:space="preserve">     5 - 14 Años..............................................................................................</t>
  </si>
  <si>
    <t xml:space="preserve">     15 - 19 Años............................................................................................</t>
  </si>
  <si>
    <t xml:space="preserve">     20 - 59 Años............................................................................................</t>
  </si>
  <si>
    <t xml:space="preserve">    60 Años y más................................................................................</t>
  </si>
  <si>
    <t xml:space="preserve">    No Especificado……………………………………………………….....</t>
  </si>
  <si>
    <t>..</t>
  </si>
  <si>
    <t>Razón de muertes maternas(x 100,000 nacidos vivos) …...</t>
  </si>
  <si>
    <r>
      <t>Principales Causas de Muerte 1</t>
    </r>
    <r>
      <rPr>
        <b/>
        <sz val="8"/>
        <rFont val="Arial"/>
        <family val="2"/>
      </rPr>
      <t xml:space="preserve">/ </t>
    </r>
    <r>
      <rPr>
        <sz val="8"/>
        <rFont val="Arial"/>
        <family val="2"/>
      </rPr>
      <t>(X 100,000 Habitantes)</t>
    </r>
  </si>
  <si>
    <t>Tumores (Neoplasias)Malignos..................................................................................</t>
  </si>
  <si>
    <t>Enfermedades Isquémicas del Corazón..........................................................................</t>
  </si>
  <si>
    <t>Enfermedades Cerebrovasculares.............................................................................</t>
  </si>
  <si>
    <t>Causas Externas de Morbilidad y de Mortalidad…………………….............................</t>
  </si>
  <si>
    <t>Diabetes Mellitus..................................................................................................................</t>
  </si>
  <si>
    <t>Otras Enfermedades del Corazón.................................................................................</t>
  </si>
  <si>
    <t>Enfermedades Hipertensivas…………………………………………………………………….............</t>
  </si>
  <si>
    <t xml:space="preserve">Enf. Por Virus de la Inmunodeficiencia Humana ( VIH).........................................  </t>
  </si>
  <si>
    <t>Enfermedades  Crónicas de las vías Respiratorias Inferiores…........................</t>
  </si>
  <si>
    <t>Neumonía................................................................................................................................</t>
  </si>
  <si>
    <t>Ciertas Afecciones Originadas en el Período Perinatal…..................................</t>
  </si>
  <si>
    <t>Demás Causas......................................................................................</t>
  </si>
  <si>
    <r>
      <t>Principales causas de muerte en menores de un año</t>
    </r>
    <r>
      <rPr>
        <sz val="10"/>
        <rFont val="Book Antiqua"/>
        <family val="1"/>
      </rPr>
      <t xml:space="preserve"> </t>
    </r>
    <r>
      <rPr>
        <sz val="7"/>
        <rFont val="Book Antiqua"/>
        <family val="1"/>
      </rPr>
      <t>( X 1,000 Nacidos Vivos)</t>
    </r>
  </si>
  <si>
    <t>Diarrea y gastroenteritis de presunto origen infeccioso................</t>
  </si>
  <si>
    <t>Septicemia ..................................................................................................</t>
  </si>
  <si>
    <t>Desnutrición ..............................................................................................</t>
  </si>
  <si>
    <t>Meningitis....................................................................................................</t>
  </si>
  <si>
    <t>Neumonía....................................................................................................</t>
  </si>
  <si>
    <t>Ciertas afecciones Originadas en el período perinatal..................</t>
  </si>
  <si>
    <t>Malformaciones Congénitas deformaciones y anomalías Cromosómicas</t>
  </si>
  <si>
    <t>Causas externas de morbilidad y de mortalidad………………….</t>
  </si>
  <si>
    <t>Otras infecciones agudas de las vías respiratorias inferiores….</t>
  </si>
  <si>
    <t>Demás causas.............................................................................................</t>
  </si>
  <si>
    <t>Habitantes por Institución.....................................................</t>
  </si>
  <si>
    <t xml:space="preserve">Recurso Humano </t>
  </si>
  <si>
    <t xml:space="preserve">     Médicos(as) por 10,000 Habitantes.........................................................</t>
  </si>
  <si>
    <t xml:space="preserve">     Odontólogos(as) por10,000 Habitantes.........................................</t>
  </si>
  <si>
    <t xml:space="preserve">     Enfermeras(os) por 10,000 Habitantes .............................................</t>
  </si>
  <si>
    <t xml:space="preserve">     Técnicas de Enfermería(os) por 10,000 Habitantes..........................</t>
  </si>
  <si>
    <t>Hospitalarios</t>
  </si>
  <si>
    <r>
      <t xml:space="preserve">    Camas Hospitalarias por 1,000 Habitantes  2</t>
    </r>
    <r>
      <rPr>
        <b/>
        <sz val="9"/>
        <rFont val="Book Antiqua"/>
        <family val="1"/>
      </rPr>
      <t>/ .</t>
    </r>
    <r>
      <rPr>
        <sz val="9"/>
        <rFont val="Book Antiqua"/>
        <family val="1"/>
      </rPr>
      <t>............................................</t>
    </r>
  </si>
  <si>
    <t>Porcentaje de Ocupación</t>
  </si>
  <si>
    <t xml:space="preserve">          Sector Particular y Oficial 2/ .........................................</t>
  </si>
  <si>
    <t xml:space="preserve">          Sector Oficial ........................................................................</t>
  </si>
  <si>
    <t>a/  63.9</t>
  </si>
  <si>
    <t>a/  61.8</t>
  </si>
  <si>
    <t xml:space="preserve">  Promedios días de Estancia 2/..........................................</t>
  </si>
  <si>
    <t>a/  5.8</t>
  </si>
  <si>
    <t>a/  5.9</t>
  </si>
  <si>
    <t xml:space="preserve">  Egresos  Hospitalarios x 1,000 habitantes..........................................</t>
  </si>
  <si>
    <t>a/  138527</t>
  </si>
  <si>
    <t>a/  33.31</t>
  </si>
  <si>
    <t>a/  137303</t>
  </si>
  <si>
    <t>Indicadores de Ocupación</t>
  </si>
  <si>
    <t>Población Ocupadade  15 años y más..........................................</t>
  </si>
  <si>
    <t>Población Desocupada de 15 años y más ...................................</t>
  </si>
  <si>
    <t>Exámenes de Laboratorios…..................................................</t>
  </si>
  <si>
    <t>Inmunización</t>
  </si>
  <si>
    <t xml:space="preserve">Coberturas de Inmunización en  &lt; de  1 año </t>
  </si>
  <si>
    <t xml:space="preserve">     D.P.T  ( x Pentavalente 2001 )...............................................................</t>
  </si>
  <si>
    <t xml:space="preserve">    POLIO.............................................................................................</t>
  </si>
  <si>
    <r>
      <t xml:space="preserve">    ANTISARAMPION X ( SPR/ </t>
    </r>
    <r>
      <rPr>
        <b/>
        <sz val="9"/>
        <rFont val="Book Antiqua"/>
        <family val="1"/>
      </rPr>
      <t>MMR</t>
    </r>
    <r>
      <rPr>
        <sz val="9"/>
        <rFont val="Book Antiqua"/>
        <family val="1"/>
      </rPr>
      <t xml:space="preserve"> </t>
    </r>
    <r>
      <rPr>
        <b/>
        <sz val="9"/>
        <color indexed="8"/>
        <rFont val="Book Antiqua"/>
        <family val="1"/>
      </rPr>
      <t>1 AÑO</t>
    </r>
    <r>
      <rPr>
        <sz val="9"/>
        <rFont val="Book Antiqua"/>
        <family val="1"/>
      </rPr>
      <t xml:space="preserve"> )....................................................</t>
    </r>
  </si>
  <si>
    <t xml:space="preserve">     B.C.G.......................................................................................................</t>
  </si>
  <si>
    <t xml:space="preserve">     Hepatitis B.................................................................................</t>
  </si>
  <si>
    <t>Cobertura de Atención Servicios de Salud</t>
  </si>
  <si>
    <t>Menor de  1 año…..................................................................................</t>
  </si>
  <si>
    <t>1 - 4 años…..............................................................................................</t>
  </si>
  <si>
    <t>Atención en control Prenatal ( con nacidos vivos)</t>
  </si>
  <si>
    <t>Atención en control Prenatal ( con embarazadas esperadas)</t>
  </si>
  <si>
    <t>Atención Planificación Familiar</t>
  </si>
  <si>
    <t>Cobertura de Atención Salud Bucal…..................................</t>
  </si>
  <si>
    <t>Cobertura Control de 20 - 59 años…………………………............................</t>
  </si>
  <si>
    <t>Cobertura de Control de  60 años y más…………………………....................</t>
  </si>
  <si>
    <t>Morbilidad - Enfermedades Transmisibles</t>
  </si>
  <si>
    <t>Tuberculosis  Aparato Respiratorio...............................................</t>
  </si>
  <si>
    <t>…</t>
  </si>
  <si>
    <t>Tuberculosis todas las Formas........................................................</t>
  </si>
  <si>
    <t>Tosferina..................................................................................................</t>
  </si>
  <si>
    <t>Rubéola......................................................................................................</t>
  </si>
  <si>
    <t>Sífilis............................................................................................................</t>
  </si>
  <si>
    <t>Infecc. Gonococcica Aparato Genitourinario….....................…………….....</t>
  </si>
  <si>
    <t>Diarrea.......................................................................................................</t>
  </si>
  <si>
    <t>Enfermedad Inflamatoria Pélvica 6/................................................</t>
  </si>
  <si>
    <t>Bronconeumonía.........................................................................</t>
  </si>
  <si>
    <t>Neumonía (Todas)…....................................................................</t>
  </si>
  <si>
    <t xml:space="preserve"> ... Cifras no disponibles</t>
  </si>
  <si>
    <t>..  No aplica</t>
  </si>
  <si>
    <t>a/ Boletín Estadístico, Departamento Registro y Estadísticas de Salud. MINSA</t>
  </si>
  <si>
    <t>1/ A partir del año 2001, se definen nuevos lugares urbanos que fueron segregados del área rural según el Censo del 2000</t>
  </si>
  <si>
    <t xml:space="preserve">2/ Panamá en Cifras. Situación de Salud.Incluye cunas sector oficial y particular </t>
  </si>
  <si>
    <t>3/ Tasa por 100,000 mujeres en base a la estimación de población femenina de 15 años y más al 1°de julio</t>
  </si>
  <si>
    <t>b/ promedio aumentó debido a los egresos de 21 pacientes con estancia prolongada ( Hosp. Psiquiátrico Nacional )</t>
  </si>
  <si>
    <t>d/ Las cifras se refieren a un promedio semanal del mes de agosto de cada año. Excluye a los residentes en las viviendas colectivas . Encuesta de Hogares. Para 2011 hasta marzo</t>
  </si>
  <si>
    <t>e / Excluye Caja de Seguro Social</t>
  </si>
  <si>
    <t xml:space="preserve"> f/  Por 100,000 nacidos vivos  </t>
  </si>
  <si>
    <t>2/  En base a cifras suministradas por el Depto. De Calidad  Sanitaria del Ambiente. Para el año 2000  y 2010 cifras del censo.</t>
  </si>
  <si>
    <t>4/ Cobertura en base a nacidos vivos</t>
  </si>
  <si>
    <t>8/ Este personal ha sido considerado tantas veces como en instalaciones preste servicio.</t>
  </si>
  <si>
    <t>9/ Cobertura en base a población &lt; 1 año</t>
  </si>
  <si>
    <t xml:space="preserve">            A partir del año 2000 la esperanza de vida fue corregida de acuerdo al censo del año 2000,con el fin de lograr niveles coherentes con las tendencias del pasado recientes..</t>
  </si>
  <si>
    <t xml:space="preserve">             Las coberturas de &lt; 1 año estan calculadas en base a población &lt; 1 año.Para el año 2007 cifras corregidas</t>
  </si>
  <si>
    <t xml:space="preserve">             A partir del 2006 se excluye información de la CSS en las coberturas.</t>
  </si>
  <si>
    <t xml:space="preserve">        A partir del año 2001 la población ocupada y desocupada se toman como base los resultados de E. H. que proporcionan datos cronológicos anuales </t>
  </si>
  <si>
    <t xml:space="preserve">        referidos a la población de 15 años y más.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</si>
</sst>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Book Antiqua"/>
      <family val="1"/>
    </font>
    <font>
      <b/>
      <sz val="10"/>
      <name val="Tms Rmn"/>
    </font>
    <font>
      <sz val="10"/>
      <name val="Book Antiqua"/>
      <family val="1"/>
    </font>
    <font>
      <sz val="10"/>
      <name val="Arial"/>
      <family val="2"/>
    </font>
    <font>
      <b/>
      <sz val="10"/>
      <name val="Arial"/>
      <family val="2"/>
    </font>
    <font>
      <sz val="9"/>
      <name val="Book Antiqua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Book Antiqua"/>
      <family val="1"/>
    </font>
    <font>
      <sz val="7"/>
      <name val="Book Antiqua"/>
      <family val="1"/>
    </font>
    <font>
      <b/>
      <sz val="9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Arial"/>
      <family val="2"/>
    </font>
    <font>
      <b/>
      <sz val="9"/>
      <color indexed="8"/>
      <name val="Book Antiqua"/>
      <family val="1"/>
    </font>
    <font>
      <sz val="10"/>
      <name val="Times New Roman"/>
      <family val="1"/>
    </font>
    <font>
      <sz val="6"/>
      <color theme="3" tint="-0.249977111117893"/>
      <name val="Times New Roman"/>
      <family val="1"/>
    </font>
    <font>
      <sz val="10"/>
      <color theme="3" tint="-0.249977111117893"/>
      <name val="Arial"/>
      <family val="2"/>
    </font>
    <font>
      <b/>
      <sz val="10"/>
      <color rgb="FFFF0000"/>
      <name val="Times New Roman"/>
      <family val="1"/>
    </font>
    <font>
      <sz val="11"/>
      <name val="Arial"/>
      <family val="2"/>
    </font>
    <font>
      <sz val="10"/>
      <color indexed="12"/>
      <name val="Times New Roman"/>
      <family val="1"/>
    </font>
    <font>
      <b/>
      <i/>
      <sz val="12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18">
    <xf numFmtId="0" fontId="0" fillId="0" borderId="0" xfId="0"/>
    <xf numFmtId="164" fontId="4" fillId="0" borderId="0" xfId="1" applyNumberFormat="1" applyFont="1" applyAlignment="1">
      <alignment horizontal="left"/>
    </xf>
    <xf numFmtId="0" fontId="3" fillId="0" borderId="0" xfId="1"/>
    <xf numFmtId="0" fontId="3" fillId="0" borderId="0" xfId="1" applyAlignment="1">
      <alignment horizontal="center"/>
    </xf>
    <xf numFmtId="0" fontId="4" fillId="0" borderId="0" xfId="1" applyFont="1" applyAlignment="1">
      <alignment horizontal="centerContinuous"/>
    </xf>
    <xf numFmtId="0" fontId="3" fillId="0" borderId="1" xfId="1" applyBorder="1"/>
    <xf numFmtId="0" fontId="3" fillId="0" borderId="1" xfId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Continuous"/>
    </xf>
    <xf numFmtId="164" fontId="4" fillId="2" borderId="8" xfId="1" applyNumberFormat="1" applyFont="1" applyFill="1" applyBorder="1" applyAlignment="1">
      <alignment horizontal="center"/>
    </xf>
    <xf numFmtId="0" fontId="4" fillId="3" borderId="0" xfId="1" applyFont="1" applyFill="1" applyAlignment="1">
      <alignment horizontal="center" vertical="center"/>
    </xf>
    <xf numFmtId="0" fontId="3" fillId="0" borderId="9" xfId="1" applyBorder="1"/>
    <xf numFmtId="0" fontId="3" fillId="0" borderId="10" xfId="1" applyBorder="1"/>
    <xf numFmtId="0" fontId="4" fillId="0" borderId="0" xfId="1" applyFont="1" applyAlignment="1">
      <alignment vertical="center"/>
    </xf>
    <xf numFmtId="0" fontId="3" fillId="0" borderId="9" xfId="1" applyBorder="1" applyAlignment="1">
      <alignment horizontal="center"/>
    </xf>
    <xf numFmtId="0" fontId="3" fillId="0" borderId="10" xfId="1" applyBorder="1" applyAlignment="1">
      <alignment horizontal="center"/>
    </xf>
    <xf numFmtId="0" fontId="6" fillId="0" borderId="0" xfId="1" applyFont="1"/>
    <xf numFmtId="0" fontId="4" fillId="0" borderId="0" xfId="1" applyFont="1" applyAlignment="1">
      <alignment horizontal="left"/>
    </xf>
    <xf numFmtId="4" fontId="7" fillId="4" borderId="0" xfId="1" applyNumberFormat="1" applyFont="1" applyFill="1" applyAlignment="1">
      <alignment horizontal="center"/>
    </xf>
    <xf numFmtId="2" fontId="7" fillId="4" borderId="0" xfId="2" applyNumberFormat="1" applyFill="1" applyAlignment="1" applyProtection="1">
      <alignment horizontal="center"/>
      <protection locked="0"/>
    </xf>
    <xf numFmtId="0" fontId="6" fillId="0" borderId="0" xfId="1" applyFont="1" applyAlignment="1">
      <alignment horizontal="left"/>
    </xf>
    <xf numFmtId="0" fontId="3" fillId="0" borderId="0" xfId="1" applyAlignment="1">
      <alignment vertical="center"/>
    </xf>
    <xf numFmtId="0" fontId="6" fillId="0" borderId="11" xfId="1" applyFont="1" applyBorder="1" applyAlignment="1">
      <alignment vertical="center" wrapText="1"/>
    </xf>
    <xf numFmtId="0" fontId="6" fillId="0" borderId="0" xfId="1" applyFont="1" applyAlignment="1">
      <alignment horizontal="left" vertical="center"/>
    </xf>
    <xf numFmtId="2" fontId="3" fillId="0" borderId="9" xfId="1" applyNumberFormat="1" applyBorder="1" applyAlignment="1">
      <alignment horizontal="center"/>
    </xf>
    <xf numFmtId="0" fontId="8" fillId="0" borderId="10" xfId="1" applyFont="1" applyBorder="1"/>
    <xf numFmtId="0" fontId="3" fillId="0" borderId="12" xfId="1" applyBorder="1"/>
    <xf numFmtId="0" fontId="6" fillId="0" borderId="0" xfId="1" applyFont="1" applyAlignment="1">
      <alignment vertical="center"/>
    </xf>
    <xf numFmtId="3" fontId="3" fillId="0" borderId="9" xfId="1" applyNumberFormat="1" applyBorder="1" applyAlignment="1">
      <alignment horizontal="center"/>
    </xf>
    <xf numFmtId="3" fontId="3" fillId="0" borderId="10" xfId="1" applyNumberFormat="1" applyBorder="1"/>
    <xf numFmtId="0" fontId="3" fillId="0" borderId="12" xfId="1" applyBorder="1" applyAlignment="1">
      <alignment horizontal="center"/>
    </xf>
    <xf numFmtId="0" fontId="7" fillId="0" borderId="9" xfId="1" quotePrefix="1" applyFont="1" applyBorder="1" applyAlignment="1">
      <alignment horizontal="center"/>
    </xf>
    <xf numFmtId="0" fontId="4" fillId="0" borderId="0" xfId="1" applyFont="1" applyAlignment="1">
      <alignment vertical="top"/>
    </xf>
    <xf numFmtId="0" fontId="7" fillId="0" borderId="9" xfId="1" quotePrefix="1" applyFont="1" applyBorder="1"/>
    <xf numFmtId="0" fontId="4" fillId="0" borderId="0" xfId="1" applyFont="1"/>
    <xf numFmtId="0" fontId="7" fillId="0" borderId="0" xfId="1" applyFont="1" applyAlignment="1">
      <alignment vertical="center"/>
    </xf>
    <xf numFmtId="0" fontId="4" fillId="3" borderId="0" xfId="1" applyFont="1" applyFill="1" applyAlignment="1">
      <alignment horizontal="left"/>
    </xf>
    <xf numFmtId="0" fontId="7" fillId="0" borderId="9" xfId="1" applyFont="1" applyBorder="1" applyAlignment="1">
      <alignment horizontal="center"/>
    </xf>
    <xf numFmtId="0" fontId="6" fillId="0" borderId="11" xfId="1" applyFont="1" applyBorder="1" applyAlignment="1">
      <alignment vertical="center"/>
    </xf>
    <xf numFmtId="0" fontId="3" fillId="0" borderId="13" xfId="1" applyBorder="1"/>
    <xf numFmtId="0" fontId="3" fillId="0" borderId="14" xfId="1" applyBorder="1" applyAlignment="1">
      <alignment horizontal="center"/>
    </xf>
    <xf numFmtId="2" fontId="3" fillId="0" borderId="10" xfId="1" applyNumberFormat="1" applyBorder="1" applyAlignment="1">
      <alignment horizontal="center"/>
    </xf>
    <xf numFmtId="0" fontId="3" fillId="0" borderId="14" xfId="1" applyBorder="1"/>
    <xf numFmtId="0" fontId="7" fillId="0" borderId="12" xfId="1" quotePrefix="1" applyFont="1" applyBorder="1"/>
    <xf numFmtId="0" fontId="6" fillId="3" borderId="0" xfId="1" applyFont="1" applyFill="1" applyAlignment="1">
      <alignment vertical="center"/>
    </xf>
    <xf numFmtId="0" fontId="9" fillId="0" borderId="11" xfId="1" applyFont="1" applyBorder="1" applyAlignment="1">
      <alignment vertical="center"/>
    </xf>
    <xf numFmtId="0" fontId="8" fillId="0" borderId="9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7" fillId="0" borderId="0" xfId="1" quotePrefix="1" applyFont="1"/>
    <xf numFmtId="0" fontId="6" fillId="0" borderId="0" xfId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3" fillId="0" borderId="0" xfId="1" applyAlignment="1">
      <alignment horizontal="center" vertical="center" wrapText="1"/>
    </xf>
    <xf numFmtId="0" fontId="3" fillId="0" borderId="15" xfId="1" applyBorder="1" applyAlignment="1">
      <alignment horizontal="center" wrapText="1"/>
    </xf>
    <xf numFmtId="0" fontId="3" fillId="0" borderId="16" xfId="1" applyBorder="1" applyAlignment="1">
      <alignment wrapText="1"/>
    </xf>
    <xf numFmtId="3" fontId="2" fillId="5" borderId="0" xfId="1" applyNumberFormat="1" applyFont="1" applyFill="1"/>
    <xf numFmtId="3" fontId="2" fillId="5" borderId="17" xfId="1" applyNumberFormat="1" applyFont="1" applyFill="1" applyBorder="1"/>
    <xf numFmtId="3" fontId="2" fillId="5" borderId="13" xfId="1" applyNumberFormat="1" applyFont="1" applyFill="1" applyBorder="1"/>
    <xf numFmtId="3" fontId="2" fillId="5" borderId="10" xfId="1" applyNumberFormat="1" applyFont="1" applyFill="1" applyBorder="1"/>
    <xf numFmtId="0" fontId="7" fillId="0" borderId="10" xfId="1" applyFont="1" applyBorder="1" applyAlignment="1">
      <alignment horizont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2" fillId="0" borderId="12" xfId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165" fontId="1" fillId="0" borderId="10" xfId="1" applyNumberFormat="1" applyFont="1" applyBorder="1" applyAlignment="1">
      <alignment horizontal="center"/>
    </xf>
    <xf numFmtId="165" fontId="2" fillId="0" borderId="0" xfId="1" applyNumberFormat="1" applyFont="1"/>
    <xf numFmtId="0" fontId="7" fillId="0" borderId="12" xfId="1" applyFont="1" applyBorder="1" applyAlignment="1">
      <alignment horizontal="center"/>
    </xf>
    <xf numFmtId="0" fontId="4" fillId="0" borderId="11" xfId="1" applyFont="1" applyBorder="1" applyAlignment="1">
      <alignment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2" fontId="3" fillId="0" borderId="10" xfId="1" applyNumberFormat="1" applyBorder="1" applyAlignment="1">
      <alignment horizontal="center" vertical="center"/>
    </xf>
    <xf numFmtId="0" fontId="6" fillId="0" borderId="18" xfId="1" applyFont="1" applyBorder="1" applyAlignment="1">
      <alignment horizontal="left"/>
    </xf>
    <xf numFmtId="0" fontId="3" fillId="0" borderId="9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0" fontId="14" fillId="0" borderId="0" xfId="1" applyFont="1" applyAlignment="1">
      <alignment horizontal="left"/>
    </xf>
    <xf numFmtId="0" fontId="14" fillId="3" borderId="0" xfId="1" applyFont="1" applyFill="1" applyAlignment="1">
      <alignment horizontal="left"/>
    </xf>
    <xf numFmtId="0" fontId="9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165" fontId="3" fillId="0" borderId="10" xfId="1" applyNumberForma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6" fillId="0" borderId="10" xfId="1" applyFont="1" applyBorder="1"/>
    <xf numFmtId="3" fontId="3" fillId="0" borderId="9" xfId="1" applyNumberFormat="1" applyBorder="1"/>
    <xf numFmtId="0" fontId="14" fillId="0" borderId="11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/>
    <xf numFmtId="0" fontId="4" fillId="3" borderId="0" xfId="1" applyFont="1" applyFill="1"/>
    <xf numFmtId="0" fontId="6" fillId="0" borderId="11" xfId="1" applyFont="1" applyBorder="1" applyAlignment="1">
      <alignment vertical="center" wrapText="1"/>
    </xf>
    <xf numFmtId="0" fontId="3" fillId="0" borderId="12" xfId="1" applyBorder="1" applyAlignment="1">
      <alignment horizontal="center"/>
    </xf>
    <xf numFmtId="0" fontId="3" fillId="0" borderId="13" xfId="1" applyBorder="1" applyAlignment="1">
      <alignment horizontal="center"/>
    </xf>
    <xf numFmtId="0" fontId="3" fillId="0" borderId="10" xfId="1" applyBorder="1" applyAlignment="1">
      <alignment horizontal="center"/>
    </xf>
    <xf numFmtId="0" fontId="7" fillId="0" borderId="11" xfId="1" applyFont="1" applyBorder="1" applyAlignment="1">
      <alignment vertical="center" wrapText="1"/>
    </xf>
    <xf numFmtId="165" fontId="3" fillId="0" borderId="10" xfId="1" applyNumberFormat="1" applyBorder="1" applyAlignment="1">
      <alignment horizontal="center"/>
    </xf>
    <xf numFmtId="0" fontId="6" fillId="0" borderId="0" xfId="1" applyFont="1" applyAlignment="1">
      <alignment vertical="center" wrapText="1"/>
    </xf>
    <xf numFmtId="0" fontId="18" fillId="0" borderId="18" xfId="1" applyFont="1" applyBorder="1" applyAlignment="1">
      <alignment horizontal="left"/>
    </xf>
    <xf numFmtId="0" fontId="7" fillId="0" borderId="13" xfId="1" applyFont="1" applyBorder="1" applyAlignment="1">
      <alignment horizontal="center"/>
    </xf>
    <xf numFmtId="0" fontId="9" fillId="0" borderId="19" xfId="1" applyFont="1" applyBorder="1"/>
    <xf numFmtId="0" fontId="3" fillId="0" borderId="20" xfId="1" applyBorder="1"/>
    <xf numFmtId="0" fontId="3" fillId="0" borderId="21" xfId="1" applyBorder="1"/>
    <xf numFmtId="0" fontId="3" fillId="0" borderId="21" xfId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20" fillId="0" borderId="0" xfId="1" applyFont="1"/>
    <xf numFmtId="0" fontId="21" fillId="0" borderId="0" xfId="1" applyFont="1" applyAlignment="1">
      <alignment horizontal="left"/>
    </xf>
    <xf numFmtId="0" fontId="22" fillId="0" borderId="0" xfId="1" applyFont="1" applyAlignment="1">
      <alignment horizontal="left"/>
    </xf>
    <xf numFmtId="0" fontId="23" fillId="0" borderId="0" xfId="1" applyFont="1"/>
    <xf numFmtId="0" fontId="24" fillId="0" borderId="0" xfId="1" applyFont="1" applyAlignment="1">
      <alignment horizontal="left"/>
    </xf>
  </cellXfs>
  <cellStyles count="3">
    <cellStyle name="Normal" xfId="0" builtinId="0"/>
    <cellStyle name="Normal 6" xfId="1" xr:uid="{BC66FD5E-29C2-41C4-8A16-621EA7ABA8E8}"/>
    <cellStyle name="Normal_tabla_completa_2" xfId="2" xr:uid="{C98BBDE3-E7EF-4EE8-A2CD-B60DD0BD6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6</xdr:col>
      <xdr:colOff>808301</xdr:colOff>
      <xdr:row>1</xdr:row>
      <xdr:rowOff>11906</xdr:rowOff>
    </xdr:to>
    <xdr:sp macro="" textlink="">
      <xdr:nvSpPr>
        <xdr:cNvPr id="2" name="Text Box 1" descr="Mármol blanco">
          <a:extLst>
            <a:ext uri="{FF2B5EF4-FFF2-40B4-BE49-F238E27FC236}">
              <a16:creationId xmlns:a16="http://schemas.microsoft.com/office/drawing/2014/main" id="{6E722607-8807-4E31-A6E7-150FB3A81C2A}"/>
            </a:ext>
          </a:extLst>
        </xdr:cNvPr>
        <xdr:cNvSpPr txBox="1">
          <a:spLocks noChangeArrowheads="1"/>
        </xdr:cNvSpPr>
      </xdr:nvSpPr>
      <xdr:spPr bwMode="auto">
        <a:xfrm>
          <a:off x="47626" y="0"/>
          <a:ext cx="8494975" cy="392906"/>
        </a:xfrm>
        <a:prstGeom prst="rect">
          <a:avLst/>
        </a:prstGeom>
        <a:noFill/>
        <a:ln w="9525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N°2. INDICADORES</a:t>
          </a:r>
          <a:r>
            <a:rPr lang="es-ES" sz="1200" b="1" i="0" strike="noStrike">
              <a:solidFill>
                <a:srgbClr val="000000"/>
              </a:solidFill>
              <a:latin typeface="Tms Rmn"/>
            </a:rPr>
            <a:t> DEMOGRAFICOS Y DE SALUD DE</a:t>
          </a:r>
          <a:r>
            <a:rPr lang="es-ES" sz="1200" b="1" i="0" strike="noStrike" baseline="0">
              <a:solidFill>
                <a:srgbClr val="000000"/>
              </a:solidFill>
              <a:latin typeface="Tms Rmn"/>
            </a:rPr>
            <a:t> LA REPÚBLICA DE PANAMÁ. AÑO 2018 - 2019</a:t>
          </a:r>
          <a:endParaRPr lang="es-ES" sz="1200" b="1" i="0" strike="noStrike">
            <a:solidFill>
              <a:srgbClr val="000000"/>
            </a:solidFill>
            <a:latin typeface="Tms Rm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32D3-42E8-4E6B-ABF2-13379EE143C1}">
  <dimension ref="A1:AC201"/>
  <sheetViews>
    <sheetView tabSelected="1" view="pageBreakPreview" zoomScale="90" zoomScaleNormal="100" zoomScaleSheetLayoutView="90" workbookViewId="0">
      <pane xSplit="1" ySplit="4" topLeftCell="B5" activePane="bottomRight" state="frozen"/>
      <selection pane="topRight" activeCell="B1" sqref="B1"/>
      <selection pane="bottomLeft" activeCell="A10" sqref="A10"/>
      <selection pane="bottomRight" activeCell="E116" sqref="E116"/>
    </sheetView>
  </sheetViews>
  <sheetFormatPr baseColWidth="10" defaultColWidth="12.85546875" defaultRowHeight="12.75" x14ac:dyDescent="0.2"/>
  <cols>
    <col min="1" max="1" width="51.7109375" style="2" customWidth="1"/>
    <col min="2" max="5" width="12.85546875" style="2" customWidth="1"/>
    <col min="6" max="6" width="12.85546875" style="3" customWidth="1"/>
    <col min="7" max="13" width="12.85546875" style="2" customWidth="1"/>
    <col min="14" max="250" width="12.85546875" style="2"/>
    <col min="251" max="251" width="51.28515625" style="2" customWidth="1"/>
    <col min="252" max="506" width="12.85546875" style="2"/>
    <col min="507" max="507" width="51.28515625" style="2" customWidth="1"/>
    <col min="508" max="762" width="12.85546875" style="2"/>
    <col min="763" max="763" width="51.28515625" style="2" customWidth="1"/>
    <col min="764" max="1018" width="12.85546875" style="2"/>
    <col min="1019" max="1019" width="51.28515625" style="2" customWidth="1"/>
    <col min="1020" max="1274" width="12.85546875" style="2"/>
    <col min="1275" max="1275" width="51.28515625" style="2" customWidth="1"/>
    <col min="1276" max="1530" width="12.85546875" style="2"/>
    <col min="1531" max="1531" width="51.28515625" style="2" customWidth="1"/>
    <col min="1532" max="1786" width="12.85546875" style="2"/>
    <col min="1787" max="1787" width="51.28515625" style="2" customWidth="1"/>
    <col min="1788" max="2042" width="12.85546875" style="2"/>
    <col min="2043" max="2043" width="51.28515625" style="2" customWidth="1"/>
    <col min="2044" max="2298" width="12.85546875" style="2"/>
    <col min="2299" max="2299" width="51.28515625" style="2" customWidth="1"/>
    <col min="2300" max="2554" width="12.85546875" style="2"/>
    <col min="2555" max="2555" width="51.28515625" style="2" customWidth="1"/>
    <col min="2556" max="2810" width="12.85546875" style="2"/>
    <col min="2811" max="2811" width="51.28515625" style="2" customWidth="1"/>
    <col min="2812" max="3066" width="12.85546875" style="2"/>
    <col min="3067" max="3067" width="51.28515625" style="2" customWidth="1"/>
    <col min="3068" max="3322" width="12.85546875" style="2"/>
    <col min="3323" max="3323" width="51.28515625" style="2" customWidth="1"/>
    <col min="3324" max="3578" width="12.85546875" style="2"/>
    <col min="3579" max="3579" width="51.28515625" style="2" customWidth="1"/>
    <col min="3580" max="3834" width="12.85546875" style="2"/>
    <col min="3835" max="3835" width="51.28515625" style="2" customWidth="1"/>
    <col min="3836" max="4090" width="12.85546875" style="2"/>
    <col min="4091" max="4091" width="51.28515625" style="2" customWidth="1"/>
    <col min="4092" max="4346" width="12.85546875" style="2"/>
    <col min="4347" max="4347" width="51.28515625" style="2" customWidth="1"/>
    <col min="4348" max="4602" width="12.85546875" style="2"/>
    <col min="4603" max="4603" width="51.28515625" style="2" customWidth="1"/>
    <col min="4604" max="4858" width="12.85546875" style="2"/>
    <col min="4859" max="4859" width="51.28515625" style="2" customWidth="1"/>
    <col min="4860" max="5114" width="12.85546875" style="2"/>
    <col min="5115" max="5115" width="51.28515625" style="2" customWidth="1"/>
    <col min="5116" max="5370" width="12.85546875" style="2"/>
    <col min="5371" max="5371" width="51.28515625" style="2" customWidth="1"/>
    <col min="5372" max="5626" width="12.85546875" style="2"/>
    <col min="5627" max="5627" width="51.28515625" style="2" customWidth="1"/>
    <col min="5628" max="5882" width="12.85546875" style="2"/>
    <col min="5883" max="5883" width="51.28515625" style="2" customWidth="1"/>
    <col min="5884" max="6138" width="12.85546875" style="2"/>
    <col min="6139" max="6139" width="51.28515625" style="2" customWidth="1"/>
    <col min="6140" max="6394" width="12.85546875" style="2"/>
    <col min="6395" max="6395" width="51.28515625" style="2" customWidth="1"/>
    <col min="6396" max="6650" width="12.85546875" style="2"/>
    <col min="6651" max="6651" width="51.28515625" style="2" customWidth="1"/>
    <col min="6652" max="6906" width="12.85546875" style="2"/>
    <col min="6907" max="6907" width="51.28515625" style="2" customWidth="1"/>
    <col min="6908" max="7162" width="12.85546875" style="2"/>
    <col min="7163" max="7163" width="51.28515625" style="2" customWidth="1"/>
    <col min="7164" max="7418" width="12.85546875" style="2"/>
    <col min="7419" max="7419" width="51.28515625" style="2" customWidth="1"/>
    <col min="7420" max="7674" width="12.85546875" style="2"/>
    <col min="7675" max="7675" width="51.28515625" style="2" customWidth="1"/>
    <col min="7676" max="7930" width="12.85546875" style="2"/>
    <col min="7931" max="7931" width="51.28515625" style="2" customWidth="1"/>
    <col min="7932" max="8186" width="12.85546875" style="2"/>
    <col min="8187" max="8187" width="51.28515625" style="2" customWidth="1"/>
    <col min="8188" max="8442" width="12.85546875" style="2"/>
    <col min="8443" max="8443" width="51.28515625" style="2" customWidth="1"/>
    <col min="8444" max="8698" width="12.85546875" style="2"/>
    <col min="8699" max="8699" width="51.28515625" style="2" customWidth="1"/>
    <col min="8700" max="8954" width="12.85546875" style="2"/>
    <col min="8955" max="8955" width="51.28515625" style="2" customWidth="1"/>
    <col min="8956" max="9210" width="12.85546875" style="2"/>
    <col min="9211" max="9211" width="51.28515625" style="2" customWidth="1"/>
    <col min="9212" max="9466" width="12.85546875" style="2"/>
    <col min="9467" max="9467" width="51.28515625" style="2" customWidth="1"/>
    <col min="9468" max="9722" width="12.85546875" style="2"/>
    <col min="9723" max="9723" width="51.28515625" style="2" customWidth="1"/>
    <col min="9724" max="9978" width="12.85546875" style="2"/>
    <col min="9979" max="9979" width="51.28515625" style="2" customWidth="1"/>
    <col min="9980" max="10234" width="12.85546875" style="2"/>
    <col min="10235" max="10235" width="51.28515625" style="2" customWidth="1"/>
    <col min="10236" max="10490" width="12.85546875" style="2"/>
    <col min="10491" max="10491" width="51.28515625" style="2" customWidth="1"/>
    <col min="10492" max="10746" width="12.85546875" style="2"/>
    <col min="10747" max="10747" width="51.28515625" style="2" customWidth="1"/>
    <col min="10748" max="11002" width="12.85546875" style="2"/>
    <col min="11003" max="11003" width="51.28515625" style="2" customWidth="1"/>
    <col min="11004" max="11258" width="12.85546875" style="2"/>
    <col min="11259" max="11259" width="51.28515625" style="2" customWidth="1"/>
    <col min="11260" max="11514" width="12.85546875" style="2"/>
    <col min="11515" max="11515" width="51.28515625" style="2" customWidth="1"/>
    <col min="11516" max="11770" width="12.85546875" style="2"/>
    <col min="11771" max="11771" width="51.28515625" style="2" customWidth="1"/>
    <col min="11772" max="12026" width="12.85546875" style="2"/>
    <col min="12027" max="12027" width="51.28515625" style="2" customWidth="1"/>
    <col min="12028" max="12282" width="12.85546875" style="2"/>
    <col min="12283" max="12283" width="51.28515625" style="2" customWidth="1"/>
    <col min="12284" max="12538" width="12.85546875" style="2"/>
    <col min="12539" max="12539" width="51.28515625" style="2" customWidth="1"/>
    <col min="12540" max="12794" width="12.85546875" style="2"/>
    <col min="12795" max="12795" width="51.28515625" style="2" customWidth="1"/>
    <col min="12796" max="13050" width="12.85546875" style="2"/>
    <col min="13051" max="13051" width="51.28515625" style="2" customWidth="1"/>
    <col min="13052" max="13306" width="12.85546875" style="2"/>
    <col min="13307" max="13307" width="51.28515625" style="2" customWidth="1"/>
    <col min="13308" max="13562" width="12.85546875" style="2"/>
    <col min="13563" max="13563" width="51.28515625" style="2" customWidth="1"/>
    <col min="13564" max="13818" width="12.85546875" style="2"/>
    <col min="13819" max="13819" width="51.28515625" style="2" customWidth="1"/>
    <col min="13820" max="14074" width="12.85546875" style="2"/>
    <col min="14075" max="14075" width="51.28515625" style="2" customWidth="1"/>
    <col min="14076" max="14330" width="12.85546875" style="2"/>
    <col min="14331" max="14331" width="51.28515625" style="2" customWidth="1"/>
    <col min="14332" max="14586" width="12.85546875" style="2"/>
    <col min="14587" max="14587" width="51.28515625" style="2" customWidth="1"/>
    <col min="14588" max="14842" width="12.85546875" style="2"/>
    <col min="14843" max="14843" width="51.28515625" style="2" customWidth="1"/>
    <col min="14844" max="15098" width="12.85546875" style="2"/>
    <col min="15099" max="15099" width="51.28515625" style="2" customWidth="1"/>
    <col min="15100" max="15354" width="12.85546875" style="2"/>
    <col min="15355" max="15355" width="51.28515625" style="2" customWidth="1"/>
    <col min="15356" max="15610" width="12.85546875" style="2"/>
    <col min="15611" max="15611" width="51.28515625" style="2" customWidth="1"/>
    <col min="15612" max="15866" width="12.85546875" style="2"/>
    <col min="15867" max="15867" width="51.28515625" style="2" customWidth="1"/>
    <col min="15868" max="16122" width="12.85546875" style="2"/>
    <col min="16123" max="16123" width="51.28515625" style="2" customWidth="1"/>
    <col min="16124" max="16384" width="12.85546875" style="2"/>
  </cols>
  <sheetData>
    <row r="1" spans="1:12" ht="30" customHeight="1" x14ac:dyDescent="0.3">
      <c r="A1" s="1"/>
    </row>
    <row r="2" spans="1:12" ht="15.75" thickBot="1" x14ac:dyDescent="0.35">
      <c r="A2" s="4"/>
      <c r="B2" s="5"/>
      <c r="C2" s="5"/>
      <c r="D2" s="5"/>
      <c r="E2" s="5"/>
      <c r="F2" s="6"/>
      <c r="G2" s="5"/>
    </row>
    <row r="3" spans="1:12" ht="13.5" thickTop="1" x14ac:dyDescent="0.2">
      <c r="A3" s="7" t="s">
        <v>0</v>
      </c>
      <c r="B3" s="8">
        <v>2018</v>
      </c>
      <c r="C3" s="9"/>
      <c r="D3" s="9"/>
      <c r="E3" s="10">
        <v>2019</v>
      </c>
      <c r="F3" s="11"/>
      <c r="G3" s="11"/>
    </row>
    <row r="4" spans="1:12" ht="15.75" thickBot="1" x14ac:dyDescent="0.35">
      <c r="A4" s="12"/>
      <c r="B4" s="13" t="s">
        <v>1</v>
      </c>
      <c r="C4" s="14" t="s">
        <v>2</v>
      </c>
      <c r="D4" s="15" t="s">
        <v>3</v>
      </c>
      <c r="E4" s="13" t="s">
        <v>1</v>
      </c>
      <c r="F4" s="15" t="s">
        <v>2</v>
      </c>
      <c r="G4" s="15" t="s">
        <v>3</v>
      </c>
    </row>
    <row r="5" spans="1:12" ht="15.75" thickTop="1" x14ac:dyDescent="0.2">
      <c r="A5" s="16"/>
      <c r="B5" s="17"/>
      <c r="C5" s="18"/>
      <c r="D5" s="18"/>
      <c r="E5" s="17"/>
      <c r="F5" s="18"/>
      <c r="G5" s="18"/>
    </row>
    <row r="6" spans="1:12" ht="20.25" customHeight="1" x14ac:dyDescent="0.2">
      <c r="A6" s="19" t="s">
        <v>4</v>
      </c>
      <c r="B6" s="20">
        <v>78.319999999999993</v>
      </c>
      <c r="C6" s="21"/>
      <c r="D6" s="21"/>
      <c r="E6" s="20">
        <v>78.510000000000005</v>
      </c>
      <c r="F6" s="18"/>
      <c r="G6" s="18"/>
    </row>
    <row r="7" spans="1:12" ht="13.5" x14ac:dyDescent="0.25">
      <c r="A7" s="22"/>
      <c r="B7" s="20"/>
      <c r="C7" s="21"/>
      <c r="D7" s="21"/>
      <c r="E7" s="20"/>
      <c r="F7" s="21"/>
      <c r="G7" s="18"/>
    </row>
    <row r="8" spans="1:12" ht="15" x14ac:dyDescent="0.3">
      <c r="A8" s="23" t="s">
        <v>5</v>
      </c>
      <c r="B8" s="20">
        <v>78.319999999999993</v>
      </c>
      <c r="C8" s="21"/>
      <c r="D8" s="21"/>
      <c r="E8" s="20">
        <v>78.510000000000005</v>
      </c>
      <c r="F8" s="21"/>
      <c r="G8" s="18"/>
      <c r="J8" s="24"/>
      <c r="K8" s="24"/>
      <c r="L8" s="25"/>
    </row>
    <row r="9" spans="1:12" ht="19.5" customHeight="1" x14ac:dyDescent="0.25">
      <c r="A9" s="26" t="s">
        <v>6</v>
      </c>
      <c r="B9" s="20">
        <v>75.39</v>
      </c>
      <c r="C9" s="21"/>
      <c r="D9" s="21"/>
      <c r="E9" s="20">
        <v>75.59</v>
      </c>
      <c r="F9" s="21"/>
      <c r="G9" s="18"/>
      <c r="J9" s="24"/>
      <c r="K9" s="24"/>
      <c r="L9" s="24"/>
    </row>
    <row r="10" spans="1:12" ht="14.25" customHeight="1" x14ac:dyDescent="0.25">
      <c r="A10" s="26" t="s">
        <v>7</v>
      </c>
      <c r="B10" s="20">
        <v>81.41</v>
      </c>
      <c r="C10" s="21"/>
      <c r="D10" s="21"/>
      <c r="E10" s="20">
        <v>81.58</v>
      </c>
      <c r="F10" s="21"/>
      <c r="G10" s="18"/>
      <c r="I10" s="27"/>
      <c r="J10" s="24"/>
      <c r="K10" s="24"/>
      <c r="L10" s="24"/>
    </row>
    <row r="11" spans="1:12" ht="24" customHeight="1" x14ac:dyDescent="0.2">
      <c r="A11" s="28" t="s">
        <v>8</v>
      </c>
      <c r="B11" s="17"/>
      <c r="C11" s="18">
        <v>13.74</v>
      </c>
      <c r="D11" s="18"/>
      <c r="E11" s="17"/>
      <c r="F11" s="21">
        <v>12.42</v>
      </c>
      <c r="G11" s="18"/>
    </row>
    <row r="12" spans="1:12" ht="21.75" customHeight="1" x14ac:dyDescent="0.2">
      <c r="A12" s="29" t="s">
        <v>9</v>
      </c>
      <c r="B12" s="20">
        <v>55.07</v>
      </c>
      <c r="C12" s="21"/>
      <c r="D12" s="21"/>
      <c r="E12" s="30">
        <f>4218808/75517</f>
        <v>55.865672630003843</v>
      </c>
      <c r="F12" s="21"/>
      <c r="G12" s="18"/>
    </row>
    <row r="13" spans="1:12" ht="19.5" customHeight="1" x14ac:dyDescent="0.2">
      <c r="A13" s="31" t="s">
        <v>10</v>
      </c>
      <c r="B13" s="17"/>
      <c r="C13" s="18"/>
      <c r="D13" s="18"/>
      <c r="E13" s="32"/>
      <c r="F13" s="21"/>
      <c r="G13" s="18"/>
    </row>
    <row r="14" spans="1:12" ht="28.5" customHeight="1" x14ac:dyDescent="0.2">
      <c r="A14" s="33" t="s">
        <v>11</v>
      </c>
      <c r="B14" s="34">
        <v>4158783</v>
      </c>
      <c r="C14" s="35"/>
      <c r="D14" s="35"/>
      <c r="E14" s="36">
        <v>4218808</v>
      </c>
      <c r="F14" s="21"/>
      <c r="G14" s="18"/>
    </row>
    <row r="15" spans="1:12" ht="29.25" customHeight="1" x14ac:dyDescent="0.2">
      <c r="A15" s="33" t="s">
        <v>12</v>
      </c>
      <c r="B15" s="37" t="s">
        <v>13</v>
      </c>
      <c r="C15" s="21">
        <v>1.48</v>
      </c>
      <c r="D15" s="21"/>
      <c r="E15" s="36"/>
      <c r="F15" s="21">
        <v>1.44</v>
      </c>
      <c r="G15" s="18"/>
    </row>
    <row r="16" spans="1:12" ht="21" customHeight="1" x14ac:dyDescent="0.2">
      <c r="A16" s="38" t="s">
        <v>5</v>
      </c>
      <c r="B16" s="39" t="s">
        <v>13</v>
      </c>
      <c r="C16" s="18"/>
      <c r="D16" s="18"/>
      <c r="E16" s="17"/>
      <c r="F16" s="21"/>
      <c r="G16" s="18"/>
    </row>
    <row r="17" spans="1:12" ht="22.5" customHeight="1" x14ac:dyDescent="0.2">
      <c r="A17" s="33" t="s">
        <v>14</v>
      </c>
      <c r="B17" s="34">
        <v>2085950</v>
      </c>
      <c r="C17" s="18"/>
      <c r="D17" s="18"/>
      <c r="E17" s="20">
        <v>2115458</v>
      </c>
      <c r="F17" s="21"/>
      <c r="G17" s="18"/>
    </row>
    <row r="18" spans="1:12" ht="18.75" customHeight="1" x14ac:dyDescent="0.2">
      <c r="A18" s="29" t="s">
        <v>15</v>
      </c>
      <c r="B18" s="34">
        <v>2072833</v>
      </c>
      <c r="C18" s="18"/>
      <c r="D18" s="18"/>
      <c r="E18" s="20">
        <v>2103350</v>
      </c>
      <c r="F18" s="21"/>
      <c r="G18" s="18"/>
    </row>
    <row r="19" spans="1:12" ht="15" x14ac:dyDescent="0.3">
      <c r="A19" s="40" t="s">
        <v>16</v>
      </c>
      <c r="B19" s="39" t="s">
        <v>13</v>
      </c>
      <c r="C19" s="18"/>
      <c r="D19" s="18"/>
      <c r="E19" s="20"/>
      <c r="F19" s="21"/>
      <c r="G19" s="18"/>
    </row>
    <row r="20" spans="1:12" ht="21" customHeight="1" x14ac:dyDescent="0.2">
      <c r="A20" s="29" t="s">
        <v>17</v>
      </c>
      <c r="B20" s="17">
        <v>74242</v>
      </c>
      <c r="C20" s="18"/>
      <c r="D20" s="18"/>
      <c r="E20" s="20">
        <v>74183</v>
      </c>
      <c r="F20" s="21"/>
      <c r="G20" s="18"/>
    </row>
    <row r="21" spans="1:12" ht="21" customHeight="1" x14ac:dyDescent="0.2">
      <c r="A21" s="29" t="s">
        <v>18</v>
      </c>
      <c r="B21" s="17">
        <v>296019</v>
      </c>
      <c r="C21" s="18"/>
      <c r="D21" s="18"/>
      <c r="E21" s="20">
        <v>295813</v>
      </c>
      <c r="F21" s="21"/>
      <c r="G21" s="18"/>
    </row>
    <row r="22" spans="1:12" ht="21" customHeight="1" x14ac:dyDescent="0.2">
      <c r="A22" s="29" t="s">
        <v>19</v>
      </c>
      <c r="B22" s="17">
        <v>366458</v>
      </c>
      <c r="C22" s="18"/>
      <c r="D22" s="18"/>
      <c r="E22" s="20">
        <v>367710</v>
      </c>
      <c r="F22" s="21"/>
      <c r="G22" s="18"/>
    </row>
    <row r="23" spans="1:12" ht="21" customHeight="1" x14ac:dyDescent="0.2">
      <c r="A23" s="29" t="s">
        <v>20</v>
      </c>
      <c r="B23" s="17">
        <v>362470</v>
      </c>
      <c r="C23" s="18"/>
      <c r="D23" s="18"/>
      <c r="E23" s="20">
        <v>363266</v>
      </c>
      <c r="F23" s="21"/>
      <c r="G23" s="18"/>
    </row>
    <row r="24" spans="1:12" ht="21" customHeight="1" x14ac:dyDescent="0.2">
      <c r="A24" s="29" t="s">
        <v>21</v>
      </c>
      <c r="B24" s="17">
        <v>356486</v>
      </c>
      <c r="C24" s="18"/>
      <c r="D24" s="18"/>
      <c r="E24" s="20">
        <v>359157</v>
      </c>
      <c r="F24" s="21"/>
      <c r="G24" s="18"/>
    </row>
    <row r="25" spans="1:12" ht="21" customHeight="1" x14ac:dyDescent="0.2">
      <c r="A25" s="29" t="s">
        <v>22</v>
      </c>
      <c r="B25" s="17">
        <v>2213474</v>
      </c>
      <c r="C25" s="18"/>
      <c r="D25" s="18"/>
      <c r="E25" s="20">
        <v>2248425</v>
      </c>
      <c r="F25" s="21"/>
      <c r="G25" s="18"/>
    </row>
    <row r="26" spans="1:12" ht="21" customHeight="1" x14ac:dyDescent="0.2">
      <c r="A26" s="29" t="s">
        <v>23</v>
      </c>
      <c r="B26" s="17">
        <v>489634</v>
      </c>
      <c r="C26" s="18"/>
      <c r="D26" s="18"/>
      <c r="E26" s="20">
        <v>510254</v>
      </c>
      <c r="F26" s="21"/>
      <c r="G26" s="18"/>
    </row>
    <row r="27" spans="1:12" x14ac:dyDescent="0.2">
      <c r="A27" s="31" t="s">
        <v>24</v>
      </c>
      <c r="B27" s="17"/>
      <c r="C27" s="18"/>
      <c r="D27" s="18"/>
      <c r="E27" s="17"/>
      <c r="F27" s="21"/>
      <c r="G27" s="18"/>
      <c r="J27" s="24"/>
      <c r="K27" s="24"/>
      <c r="L27" s="24"/>
    </row>
    <row r="28" spans="1:12" ht="24" customHeight="1" x14ac:dyDescent="0.2">
      <c r="A28" s="33" t="s">
        <v>25</v>
      </c>
      <c r="B28" s="39" t="s">
        <v>13</v>
      </c>
      <c r="C28" s="21">
        <v>61.73</v>
      </c>
      <c r="D28" s="18"/>
      <c r="E28" s="17"/>
      <c r="F28" s="21">
        <v>57.61</v>
      </c>
      <c r="G28" s="18"/>
    </row>
    <row r="29" spans="1:12" ht="24.75" customHeight="1" x14ac:dyDescent="0.2">
      <c r="A29" s="41" t="s">
        <v>26</v>
      </c>
      <c r="B29" s="39" t="s">
        <v>13</v>
      </c>
      <c r="C29" s="21">
        <v>2.4</v>
      </c>
      <c r="D29" s="18"/>
      <c r="E29" s="20"/>
      <c r="F29" s="21">
        <v>2.2000000000000002</v>
      </c>
      <c r="G29" s="18"/>
    </row>
    <row r="30" spans="1:12" ht="15.75" customHeight="1" x14ac:dyDescent="0.3">
      <c r="A30" s="42" t="s">
        <v>27</v>
      </c>
      <c r="B30" s="17"/>
      <c r="C30" s="18"/>
      <c r="D30" s="18"/>
      <c r="E30" s="17"/>
      <c r="F30" s="21"/>
      <c r="G30" s="18"/>
    </row>
    <row r="31" spans="1:12" ht="15.75" customHeight="1" x14ac:dyDescent="0.25">
      <c r="A31" s="26" t="s">
        <v>28</v>
      </c>
      <c r="B31" s="17">
        <v>76843</v>
      </c>
      <c r="C31" s="21">
        <v>18.48</v>
      </c>
      <c r="D31" s="18"/>
      <c r="E31" s="43">
        <v>72456</v>
      </c>
      <c r="F31" s="21">
        <v>17.190000000000001</v>
      </c>
      <c r="G31" s="18"/>
    </row>
    <row r="32" spans="1:12" ht="20.25" customHeight="1" x14ac:dyDescent="0.2">
      <c r="A32" s="44" t="s">
        <v>29</v>
      </c>
      <c r="B32" s="17">
        <v>71425</v>
      </c>
      <c r="C32" s="18"/>
      <c r="D32" s="21">
        <v>92.93</v>
      </c>
      <c r="E32" s="17"/>
      <c r="F32" s="21"/>
      <c r="G32" s="21">
        <v>95.02</v>
      </c>
    </row>
    <row r="33" spans="1:29" ht="15.75" customHeight="1" x14ac:dyDescent="0.25">
      <c r="A33" s="26" t="s">
        <v>30</v>
      </c>
      <c r="B33" s="17">
        <v>71386</v>
      </c>
      <c r="C33" s="21">
        <v>92.87</v>
      </c>
      <c r="D33" s="18"/>
      <c r="E33" s="20">
        <v>68796</v>
      </c>
      <c r="F33" s="21"/>
      <c r="G33" s="21">
        <v>94.95</v>
      </c>
    </row>
    <row r="34" spans="1:29" ht="15.75" customHeight="1" x14ac:dyDescent="0.25">
      <c r="A34" s="26" t="s">
        <v>31</v>
      </c>
      <c r="B34" s="32">
        <v>5683</v>
      </c>
      <c r="C34" s="45"/>
      <c r="D34" s="46">
        <v>7.96</v>
      </c>
      <c r="E34" s="20">
        <v>6484</v>
      </c>
      <c r="F34" s="21"/>
      <c r="G34" s="47">
        <v>8.9499999999999993</v>
      </c>
    </row>
    <row r="35" spans="1:29" ht="17.25" customHeight="1" x14ac:dyDescent="0.3">
      <c r="A35" s="42" t="s">
        <v>32</v>
      </c>
      <c r="B35" s="32"/>
      <c r="C35" s="45"/>
      <c r="D35" s="48"/>
      <c r="E35" s="17"/>
      <c r="F35" s="21"/>
      <c r="G35" s="18"/>
    </row>
    <row r="36" spans="1:29" ht="18" customHeight="1" x14ac:dyDescent="0.25">
      <c r="A36" s="26" t="s">
        <v>33</v>
      </c>
      <c r="B36" s="49">
        <v>47859</v>
      </c>
      <c r="C36" s="45"/>
      <c r="D36" s="46">
        <v>62.26</v>
      </c>
      <c r="E36" s="20">
        <v>45274</v>
      </c>
      <c r="F36" s="21"/>
      <c r="G36" s="21">
        <v>62.48</v>
      </c>
    </row>
    <row r="37" spans="1:29" ht="25.9" customHeight="1" x14ac:dyDescent="0.2">
      <c r="A37" s="50" t="s">
        <v>34</v>
      </c>
      <c r="B37" s="32">
        <v>29004</v>
      </c>
      <c r="C37" s="18"/>
      <c r="D37" s="21">
        <v>37.74</v>
      </c>
      <c r="E37" s="20">
        <v>27182</v>
      </c>
      <c r="F37" s="21"/>
      <c r="G37" s="21">
        <v>37.520000000000003</v>
      </c>
    </row>
    <row r="38" spans="1:29" ht="23.25" customHeight="1" x14ac:dyDescent="0.3">
      <c r="A38" s="23" t="s">
        <v>35</v>
      </c>
      <c r="B38" s="17"/>
      <c r="C38" s="18"/>
      <c r="D38" s="18"/>
      <c r="E38" s="17"/>
      <c r="F38" s="21"/>
      <c r="G38" s="18"/>
    </row>
    <row r="39" spans="1:29" ht="16.899999999999999" customHeight="1" x14ac:dyDescent="0.2">
      <c r="A39" s="51" t="s">
        <v>36</v>
      </c>
      <c r="B39" s="52">
        <v>19720</v>
      </c>
      <c r="C39" s="53">
        <v>4.74</v>
      </c>
      <c r="D39" s="18"/>
      <c r="E39" s="43">
        <v>20049</v>
      </c>
      <c r="F39" s="47">
        <f>E39/4218808*1000</f>
        <v>4.7522902203655626</v>
      </c>
      <c r="G39" s="18"/>
    </row>
    <row r="40" spans="1:29" ht="13.5" x14ac:dyDescent="0.2">
      <c r="A40" s="29" t="s">
        <v>37</v>
      </c>
      <c r="B40" s="20">
        <v>1092</v>
      </c>
      <c r="C40" s="21">
        <v>14.21</v>
      </c>
      <c r="D40" s="18"/>
      <c r="E40" s="43">
        <v>1071</v>
      </c>
      <c r="F40" s="21">
        <v>14.78</v>
      </c>
      <c r="G40" s="18"/>
      <c r="P40" s="54"/>
    </row>
    <row r="41" spans="1:29" ht="13.5" x14ac:dyDescent="0.2">
      <c r="A41" s="33" t="s">
        <v>38</v>
      </c>
      <c r="B41" s="20">
        <v>661</v>
      </c>
      <c r="C41" s="47">
        <v>8.6</v>
      </c>
      <c r="D41" s="18"/>
      <c r="E41" s="20">
        <v>596</v>
      </c>
      <c r="F41" s="21">
        <v>8.2200000000000006</v>
      </c>
      <c r="G41" s="18"/>
    </row>
    <row r="42" spans="1:29" ht="13.5" x14ac:dyDescent="0.2">
      <c r="A42" s="29" t="s">
        <v>39</v>
      </c>
      <c r="B42" s="20">
        <v>431</v>
      </c>
      <c r="C42" s="21">
        <v>5.61</v>
      </c>
      <c r="D42" s="18"/>
      <c r="E42" s="20">
        <v>475</v>
      </c>
      <c r="F42" s="21">
        <v>6.56</v>
      </c>
      <c r="G42" s="18"/>
    </row>
    <row r="43" spans="1:29" ht="13.5" x14ac:dyDescent="0.25">
      <c r="A43" s="55"/>
      <c r="B43" s="17"/>
      <c r="C43" s="18"/>
      <c r="D43" s="18"/>
      <c r="E43" s="17"/>
      <c r="F43" s="21"/>
      <c r="G43" s="18"/>
    </row>
    <row r="44" spans="1:29" ht="15" x14ac:dyDescent="0.2">
      <c r="A44" s="56" t="s">
        <v>40</v>
      </c>
      <c r="B44" s="17"/>
      <c r="C44" s="18"/>
      <c r="D44" s="18"/>
      <c r="E44" s="17"/>
      <c r="F44" s="21"/>
      <c r="G44" s="18"/>
    </row>
    <row r="45" spans="1:29" ht="14.25" thickBot="1" x14ac:dyDescent="0.25">
      <c r="A45" s="29" t="s">
        <v>41</v>
      </c>
      <c r="B45" s="20">
        <v>269</v>
      </c>
      <c r="C45" s="21">
        <v>0.91</v>
      </c>
      <c r="D45" s="18"/>
      <c r="E45" s="20">
        <v>313</v>
      </c>
      <c r="F45" s="21">
        <v>1.06</v>
      </c>
      <c r="G45" s="18"/>
      <c r="I45" s="57"/>
      <c r="AB45" s="58"/>
      <c r="AC45" s="59"/>
    </row>
    <row r="46" spans="1:29" ht="15" x14ac:dyDescent="0.25">
      <c r="A46" s="29" t="s">
        <v>42</v>
      </c>
      <c r="B46" s="20">
        <v>185</v>
      </c>
      <c r="C46" s="21">
        <v>0.25</v>
      </c>
      <c r="D46" s="18"/>
      <c r="E46" s="20">
        <v>216</v>
      </c>
      <c r="F46" s="21">
        <v>0.3</v>
      </c>
      <c r="G46" s="18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1"/>
      <c r="U46" s="62"/>
      <c r="V46" s="62"/>
      <c r="W46" s="62"/>
      <c r="X46" s="62"/>
      <c r="Y46" s="62"/>
      <c r="Z46" s="62"/>
      <c r="AA46" s="62"/>
      <c r="AB46" s="62"/>
      <c r="AC46" s="63"/>
    </row>
    <row r="47" spans="1:29" ht="13.5" x14ac:dyDescent="0.2">
      <c r="A47" s="29" t="s">
        <v>43</v>
      </c>
      <c r="B47" s="20">
        <v>236</v>
      </c>
      <c r="C47" s="21">
        <v>0.66</v>
      </c>
      <c r="D47" s="18"/>
      <c r="E47" s="20">
        <v>208</v>
      </c>
      <c r="F47" s="21">
        <v>0.57999999999999996</v>
      </c>
      <c r="G47" s="18"/>
    </row>
    <row r="48" spans="1:29" ht="13.5" x14ac:dyDescent="0.2">
      <c r="A48" s="29" t="s">
        <v>44</v>
      </c>
      <c r="B48" s="20">
        <v>4531</v>
      </c>
      <c r="C48" s="21">
        <v>2.0499999999999998</v>
      </c>
      <c r="D48" s="18"/>
      <c r="E48" s="20">
        <v>4642</v>
      </c>
      <c r="F48" s="21">
        <v>2.06</v>
      </c>
      <c r="G48" s="18"/>
    </row>
    <row r="49" spans="1:10" ht="21.75" customHeight="1" x14ac:dyDescent="0.2">
      <c r="A49" s="29" t="s">
        <v>45</v>
      </c>
      <c r="B49" s="20">
        <v>13368</v>
      </c>
      <c r="C49" s="21">
        <v>27.3</v>
      </c>
      <c r="D49" s="18"/>
      <c r="E49" s="20">
        <v>13563</v>
      </c>
      <c r="F49" s="21">
        <v>26.58</v>
      </c>
      <c r="G49" s="18"/>
    </row>
    <row r="50" spans="1:10" ht="15" customHeight="1" x14ac:dyDescent="0.2">
      <c r="A50" s="29" t="s">
        <v>46</v>
      </c>
      <c r="B50" s="20">
        <v>39</v>
      </c>
      <c r="C50" s="64" t="s">
        <v>47</v>
      </c>
      <c r="D50" s="18"/>
      <c r="E50" s="20">
        <v>36</v>
      </c>
      <c r="F50" s="64" t="s">
        <v>47</v>
      </c>
      <c r="G50" s="18"/>
    </row>
    <row r="51" spans="1:10" ht="14.25" customHeight="1" x14ac:dyDescent="0.25">
      <c r="A51" s="55"/>
      <c r="B51" s="17"/>
      <c r="C51" s="18"/>
      <c r="D51" s="18"/>
      <c r="E51" s="20"/>
      <c r="F51" s="21"/>
      <c r="G51" s="18"/>
    </row>
    <row r="52" spans="1:10" ht="21" customHeight="1" x14ac:dyDescent="0.2">
      <c r="A52" s="65" t="s">
        <v>48</v>
      </c>
      <c r="B52" s="52">
        <v>35</v>
      </c>
      <c r="C52" s="53">
        <v>45.54</v>
      </c>
      <c r="D52" s="18"/>
      <c r="E52" s="20">
        <v>29</v>
      </c>
      <c r="F52" s="47">
        <f>E52/$E$31*100000</f>
        <v>40.024290603952743</v>
      </c>
      <c r="G52" s="18"/>
    </row>
    <row r="53" spans="1:10" ht="15.75" x14ac:dyDescent="0.3">
      <c r="A53" s="66"/>
      <c r="B53" s="17"/>
      <c r="C53" s="18"/>
      <c r="D53" s="18"/>
      <c r="E53" s="32"/>
      <c r="F53" s="21"/>
      <c r="G53" s="18"/>
      <c r="H53" s="67"/>
    </row>
    <row r="54" spans="1:10" ht="15" x14ac:dyDescent="0.25">
      <c r="A54" s="68" t="s">
        <v>49</v>
      </c>
      <c r="B54" s="52">
        <v>19720</v>
      </c>
      <c r="C54" s="53">
        <v>474.18</v>
      </c>
      <c r="D54" s="18"/>
      <c r="E54" s="69">
        <v>20049</v>
      </c>
      <c r="F54" s="70">
        <v>475.23</v>
      </c>
      <c r="G54" s="21"/>
    </row>
    <row r="55" spans="1:10" ht="15" x14ac:dyDescent="0.25">
      <c r="A55" s="71" t="s">
        <v>50</v>
      </c>
      <c r="B55" s="20">
        <v>3138</v>
      </c>
      <c r="C55" s="21">
        <v>75.45</v>
      </c>
      <c r="D55" s="18"/>
      <c r="E55" s="36">
        <v>3307</v>
      </c>
      <c r="F55" s="72">
        <v>78.387070471090411</v>
      </c>
      <c r="G55" s="21"/>
    </row>
    <row r="56" spans="1:10" ht="15" x14ac:dyDescent="0.25">
      <c r="A56" s="71" t="s">
        <v>51</v>
      </c>
      <c r="B56" s="20">
        <v>1797</v>
      </c>
      <c r="C56" s="21">
        <v>43.21</v>
      </c>
      <c r="D56" s="18"/>
      <c r="E56" s="36">
        <v>1763</v>
      </c>
      <c r="F56" s="72">
        <v>41.789055107509043</v>
      </c>
      <c r="G56" s="21"/>
    </row>
    <row r="57" spans="1:10" ht="15" x14ac:dyDescent="0.25">
      <c r="A57" s="71" t="s">
        <v>52</v>
      </c>
      <c r="B57" s="20">
        <v>1792</v>
      </c>
      <c r="C57" s="21">
        <v>43.09</v>
      </c>
      <c r="D57" s="18"/>
      <c r="E57" s="36">
        <v>1767</v>
      </c>
      <c r="F57" s="72">
        <v>41.883868618813658</v>
      </c>
      <c r="G57" s="21"/>
    </row>
    <row r="58" spans="1:10" ht="15" x14ac:dyDescent="0.25">
      <c r="A58" s="71" t="s">
        <v>53</v>
      </c>
      <c r="B58" s="20">
        <v>1515</v>
      </c>
      <c r="C58" s="21">
        <v>36.43</v>
      </c>
      <c r="D58" s="18"/>
      <c r="E58" s="36">
        <v>1431</v>
      </c>
      <c r="F58" s="72">
        <v>33.919533669225999</v>
      </c>
      <c r="G58" s="21"/>
    </row>
    <row r="59" spans="1:10" ht="15" x14ac:dyDescent="0.25">
      <c r="A59" s="71" t="s">
        <v>54</v>
      </c>
      <c r="B59" s="20">
        <v>1365</v>
      </c>
      <c r="C59" s="21">
        <v>32.82</v>
      </c>
      <c r="D59" s="18"/>
      <c r="E59" s="36">
        <v>1401</v>
      </c>
      <c r="F59" s="72">
        <v>33.208432334441383</v>
      </c>
      <c r="G59" s="21"/>
    </row>
    <row r="60" spans="1:10" ht="15" x14ac:dyDescent="0.25">
      <c r="A60" s="71" t="s">
        <v>55</v>
      </c>
      <c r="B60" s="20">
        <v>1281</v>
      </c>
      <c r="C60" s="47">
        <v>30.8</v>
      </c>
      <c r="D60" s="18"/>
      <c r="E60" s="36">
        <v>1328</v>
      </c>
      <c r="F60" s="72">
        <v>31.478085753132163</v>
      </c>
      <c r="G60" s="21"/>
    </row>
    <row r="61" spans="1:10" ht="15" x14ac:dyDescent="0.25">
      <c r="A61" s="71" t="s">
        <v>56</v>
      </c>
      <c r="B61" s="20">
        <v>835</v>
      </c>
      <c r="C61" s="21">
        <v>20.079999999999998</v>
      </c>
      <c r="D61" s="18"/>
      <c r="E61" s="36">
        <v>961</v>
      </c>
      <c r="F61" s="72">
        <v>22.77894609093374</v>
      </c>
      <c r="G61" s="21"/>
      <c r="J61" s="73"/>
    </row>
    <row r="62" spans="1:10" ht="13.5" x14ac:dyDescent="0.25">
      <c r="A62" s="71" t="s">
        <v>57</v>
      </c>
      <c r="B62" s="20">
        <v>553</v>
      </c>
      <c r="C62" s="47">
        <v>13.3</v>
      </c>
      <c r="D62" s="18"/>
      <c r="E62" s="74" t="s">
        <v>47</v>
      </c>
      <c r="F62" s="64" t="s">
        <v>47</v>
      </c>
      <c r="G62" s="21"/>
    </row>
    <row r="63" spans="1:10" ht="15" x14ac:dyDescent="0.25">
      <c r="A63" s="71" t="s">
        <v>58</v>
      </c>
      <c r="B63" s="20">
        <v>579</v>
      </c>
      <c r="C63" s="21">
        <v>13.92</v>
      </c>
      <c r="D63" s="18"/>
      <c r="E63" s="36">
        <v>527</v>
      </c>
      <c r="F63" s="72">
        <v>12.491680114383021</v>
      </c>
      <c r="G63" s="21"/>
    </row>
    <row r="64" spans="1:10" ht="13.5" x14ac:dyDescent="0.25">
      <c r="A64" s="71" t="s">
        <v>59</v>
      </c>
      <c r="B64" s="43" t="s">
        <v>47</v>
      </c>
      <c r="C64" s="64" t="s">
        <v>47</v>
      </c>
      <c r="D64" s="18"/>
      <c r="E64" s="74" t="s">
        <v>47</v>
      </c>
      <c r="F64" s="64" t="s">
        <v>47</v>
      </c>
      <c r="G64" s="21"/>
    </row>
    <row r="65" spans="1:7" ht="15" x14ac:dyDescent="0.25">
      <c r="A65" s="71" t="s">
        <v>60</v>
      </c>
      <c r="B65" s="20">
        <v>521</v>
      </c>
      <c r="C65" s="21">
        <v>12.53</v>
      </c>
      <c r="D65" s="18"/>
      <c r="E65" s="36">
        <v>510</v>
      </c>
      <c r="F65" s="72">
        <v>12.088722691338406</v>
      </c>
      <c r="G65" s="21"/>
    </row>
    <row r="66" spans="1:7" ht="15" x14ac:dyDescent="0.25">
      <c r="A66" s="26" t="s">
        <v>61</v>
      </c>
      <c r="B66" s="20">
        <v>6344</v>
      </c>
      <c r="C66" s="21">
        <v>152.54</v>
      </c>
      <c r="D66" s="18"/>
      <c r="E66" s="36">
        <v>6192</v>
      </c>
      <c r="F66" s="72">
        <v>146.77131549954396</v>
      </c>
      <c r="G66" s="21"/>
    </row>
    <row r="67" spans="1:7" ht="13.5" x14ac:dyDescent="0.25">
      <c r="A67" s="55"/>
      <c r="B67" s="17"/>
      <c r="C67" s="18"/>
      <c r="D67" s="18"/>
      <c r="E67" s="36"/>
      <c r="F67" s="64"/>
      <c r="G67" s="21"/>
    </row>
    <row r="68" spans="1:7" ht="35.25" customHeight="1" x14ac:dyDescent="0.2">
      <c r="A68" s="75" t="s">
        <v>62</v>
      </c>
      <c r="B68" s="76">
        <v>1092</v>
      </c>
      <c r="C68" s="77">
        <v>14.21</v>
      </c>
      <c r="D68" s="21"/>
      <c r="E68" s="78">
        <v>1071</v>
      </c>
      <c r="F68" s="79">
        <f>E68/$E$31*1000</f>
        <v>14.781384564425307</v>
      </c>
      <c r="G68" s="18"/>
    </row>
    <row r="69" spans="1:7" ht="20.25" customHeight="1" x14ac:dyDescent="0.25">
      <c r="A69" s="80" t="s">
        <v>63</v>
      </c>
      <c r="B69" s="20">
        <v>28</v>
      </c>
      <c r="C69" s="21">
        <v>0.36</v>
      </c>
      <c r="D69" s="18"/>
      <c r="E69" s="81">
        <v>38</v>
      </c>
      <c r="F69" s="79">
        <f>E69/$E$31*1000</f>
        <v>0.52445622170696704</v>
      </c>
      <c r="G69" s="18"/>
    </row>
    <row r="70" spans="1:7" ht="13.5" x14ac:dyDescent="0.25">
      <c r="A70" s="26" t="s">
        <v>64</v>
      </c>
      <c r="B70" s="43" t="s">
        <v>47</v>
      </c>
      <c r="C70" s="64" t="s">
        <v>47</v>
      </c>
      <c r="D70" s="18"/>
      <c r="E70" s="82" t="s">
        <v>47</v>
      </c>
      <c r="F70" s="83" t="s">
        <v>47</v>
      </c>
      <c r="G70" s="18"/>
    </row>
    <row r="71" spans="1:7" ht="13.5" x14ac:dyDescent="0.25">
      <c r="A71" s="26" t="s">
        <v>65</v>
      </c>
      <c r="B71" s="20">
        <v>17</v>
      </c>
      <c r="C71" s="21">
        <v>0.22</v>
      </c>
      <c r="D71" s="18"/>
      <c r="E71" s="81">
        <v>18</v>
      </c>
      <c r="F71" s="79">
        <f t="shared" ref="F71:F78" si="0">E71/$E$31*1000</f>
        <v>0.24842663133487913</v>
      </c>
      <c r="G71" s="18"/>
    </row>
    <row r="72" spans="1:7" ht="13.5" x14ac:dyDescent="0.25">
      <c r="A72" s="26" t="s">
        <v>66</v>
      </c>
      <c r="B72" s="20">
        <v>3</v>
      </c>
      <c r="C72" s="21">
        <v>0.04</v>
      </c>
      <c r="D72" s="18"/>
      <c r="E72" s="81">
        <v>6</v>
      </c>
      <c r="F72" s="79">
        <f t="shared" si="0"/>
        <v>8.2808877111626364E-2</v>
      </c>
      <c r="G72" s="18"/>
    </row>
    <row r="73" spans="1:7" ht="13.5" x14ac:dyDescent="0.25">
      <c r="A73" s="80" t="s">
        <v>67</v>
      </c>
      <c r="B73" s="20">
        <v>52</v>
      </c>
      <c r="C73" s="21">
        <v>0.68</v>
      </c>
      <c r="D73" s="18"/>
      <c r="E73" s="81">
        <v>71</v>
      </c>
      <c r="F73" s="79">
        <f t="shared" si="0"/>
        <v>0.97990504582091209</v>
      </c>
      <c r="G73" s="18"/>
    </row>
    <row r="74" spans="1:7" ht="13.5" x14ac:dyDescent="0.25">
      <c r="A74" s="80" t="s">
        <v>68</v>
      </c>
      <c r="B74" s="20">
        <v>521</v>
      </c>
      <c r="C74" s="21">
        <v>6.78</v>
      </c>
      <c r="D74" s="18"/>
      <c r="E74" s="81">
        <v>507</v>
      </c>
      <c r="F74" s="79">
        <f t="shared" si="0"/>
        <v>6.9973501159324281</v>
      </c>
      <c r="G74" s="18"/>
    </row>
    <row r="75" spans="1:7" ht="13.5" x14ac:dyDescent="0.25">
      <c r="A75" s="80" t="s">
        <v>69</v>
      </c>
      <c r="B75" s="20">
        <v>314</v>
      </c>
      <c r="C75" s="21">
        <v>4.09</v>
      </c>
      <c r="D75" s="18"/>
      <c r="E75" s="81">
        <v>271</v>
      </c>
      <c r="F75" s="79">
        <f t="shared" si="0"/>
        <v>3.7402009495417912</v>
      </c>
      <c r="G75" s="18"/>
    </row>
    <row r="76" spans="1:7" ht="13.5" x14ac:dyDescent="0.25">
      <c r="A76" s="80" t="s">
        <v>70</v>
      </c>
      <c r="B76" s="20">
        <v>11</v>
      </c>
      <c r="C76" s="21">
        <v>0.14000000000000001</v>
      </c>
      <c r="D76" s="18"/>
      <c r="E76" s="81">
        <v>10</v>
      </c>
      <c r="F76" s="79">
        <f t="shared" si="0"/>
        <v>0.13801479518604393</v>
      </c>
      <c r="G76" s="18"/>
    </row>
    <row r="77" spans="1:7" ht="13.5" x14ac:dyDescent="0.25">
      <c r="A77" s="26" t="s">
        <v>71</v>
      </c>
      <c r="B77" s="43" t="s">
        <v>47</v>
      </c>
      <c r="C77" s="64" t="s">
        <v>47</v>
      </c>
      <c r="D77" s="18"/>
      <c r="E77" s="81">
        <v>15</v>
      </c>
      <c r="F77" s="79">
        <f t="shared" si="0"/>
        <v>0.20702219277906592</v>
      </c>
      <c r="G77" s="18"/>
    </row>
    <row r="78" spans="1:7" ht="13.5" x14ac:dyDescent="0.25">
      <c r="A78" s="26" t="s">
        <v>72</v>
      </c>
      <c r="B78" s="20">
        <v>146</v>
      </c>
      <c r="C78" s="64">
        <v>1.89</v>
      </c>
      <c r="D78" s="18"/>
      <c r="E78" s="81">
        <f>1071-936</f>
        <v>135</v>
      </c>
      <c r="F78" s="79">
        <f t="shared" si="0"/>
        <v>1.8631997350115934</v>
      </c>
      <c r="G78" s="18"/>
    </row>
    <row r="79" spans="1:7" x14ac:dyDescent="0.2">
      <c r="B79" s="17"/>
      <c r="C79" s="18"/>
      <c r="D79" s="18"/>
      <c r="E79" s="17"/>
      <c r="F79" s="21"/>
      <c r="G79" s="18"/>
    </row>
    <row r="80" spans="1:7" ht="14.25" x14ac:dyDescent="0.3">
      <c r="A80" s="84" t="s">
        <v>73</v>
      </c>
      <c r="B80" s="20">
        <v>4570</v>
      </c>
      <c r="C80" s="18"/>
      <c r="D80" s="18"/>
      <c r="E80" s="20">
        <v>4646</v>
      </c>
      <c r="F80" s="21"/>
      <c r="G80" s="18"/>
    </row>
    <row r="81" spans="1:7" ht="14.25" x14ac:dyDescent="0.3">
      <c r="A81" s="85" t="s">
        <v>74</v>
      </c>
      <c r="B81" s="39" t="s">
        <v>13</v>
      </c>
      <c r="C81" s="18"/>
      <c r="D81" s="18"/>
      <c r="E81" s="17"/>
      <c r="F81" s="21"/>
      <c r="G81" s="18"/>
    </row>
    <row r="82" spans="1:7" ht="13.5" x14ac:dyDescent="0.25">
      <c r="A82" s="26" t="s">
        <v>75</v>
      </c>
      <c r="B82" s="43">
        <v>6706</v>
      </c>
      <c r="C82" s="64">
        <v>16.12</v>
      </c>
      <c r="D82" s="18"/>
      <c r="E82" s="20">
        <v>6932</v>
      </c>
      <c r="F82" s="21">
        <v>16.43</v>
      </c>
      <c r="G82" s="18"/>
    </row>
    <row r="83" spans="1:7" ht="13.5" x14ac:dyDescent="0.25">
      <c r="A83" s="26" t="s">
        <v>76</v>
      </c>
      <c r="B83" s="43">
        <v>1232</v>
      </c>
      <c r="C83" s="64">
        <v>2.96</v>
      </c>
      <c r="D83" s="18"/>
      <c r="E83" s="20">
        <v>1284</v>
      </c>
      <c r="F83" s="21">
        <v>3.04</v>
      </c>
      <c r="G83" s="18"/>
    </row>
    <row r="84" spans="1:7" ht="13.5" x14ac:dyDescent="0.25">
      <c r="A84" s="26" t="s">
        <v>77</v>
      </c>
      <c r="B84" s="43">
        <v>6256</v>
      </c>
      <c r="C84" s="64">
        <v>15.04</v>
      </c>
      <c r="D84" s="18"/>
      <c r="E84" s="20">
        <v>6913</v>
      </c>
      <c r="F84" s="21">
        <v>16.39</v>
      </c>
      <c r="G84" s="18"/>
    </row>
    <row r="85" spans="1:7" ht="13.5" x14ac:dyDescent="0.25">
      <c r="A85" s="26" t="s">
        <v>78</v>
      </c>
      <c r="B85" s="43">
        <v>5307</v>
      </c>
      <c r="C85" s="64">
        <v>12.76</v>
      </c>
      <c r="D85" s="18"/>
      <c r="E85" s="20">
        <v>5559</v>
      </c>
      <c r="F85" s="21">
        <v>13.18</v>
      </c>
      <c r="G85" s="18"/>
    </row>
    <row r="86" spans="1:7" ht="15" x14ac:dyDescent="0.3">
      <c r="A86" s="42" t="s">
        <v>79</v>
      </c>
      <c r="B86" s="17"/>
      <c r="C86" s="18"/>
      <c r="D86" s="18"/>
      <c r="E86" s="20"/>
      <c r="F86" s="21"/>
      <c r="G86" s="18"/>
    </row>
    <row r="87" spans="1:7" ht="14.25" x14ac:dyDescent="0.3">
      <c r="A87" s="86" t="s">
        <v>80</v>
      </c>
      <c r="B87" s="43">
        <v>9004</v>
      </c>
      <c r="C87" s="64">
        <v>2.17</v>
      </c>
      <c r="D87" s="18"/>
      <c r="E87" s="20">
        <v>9012</v>
      </c>
      <c r="F87" s="21">
        <v>2.14</v>
      </c>
      <c r="G87" s="18"/>
    </row>
    <row r="88" spans="1:7" ht="15" x14ac:dyDescent="0.3">
      <c r="A88" s="87" t="s">
        <v>81</v>
      </c>
      <c r="B88" s="17"/>
      <c r="C88" s="18"/>
      <c r="D88" s="18"/>
      <c r="E88" s="20"/>
      <c r="F88" s="21"/>
      <c r="G88" s="18"/>
    </row>
    <row r="89" spans="1:7" ht="13.5" x14ac:dyDescent="0.25">
      <c r="A89" s="26" t="s">
        <v>82</v>
      </c>
      <c r="B89" s="39" t="s">
        <v>13</v>
      </c>
      <c r="C89" s="18"/>
      <c r="D89" s="64">
        <v>52.3</v>
      </c>
      <c r="E89" s="20"/>
      <c r="F89" s="21"/>
      <c r="G89" s="88">
        <v>51</v>
      </c>
    </row>
    <row r="90" spans="1:7" ht="13.5" x14ac:dyDescent="0.25">
      <c r="A90" s="26" t="s">
        <v>83</v>
      </c>
      <c r="B90" s="39" t="s">
        <v>13</v>
      </c>
      <c r="C90" s="18"/>
      <c r="D90" s="64" t="s">
        <v>84</v>
      </c>
      <c r="E90" s="20"/>
      <c r="F90" s="21"/>
      <c r="G90" s="64" t="s">
        <v>85</v>
      </c>
    </row>
    <row r="91" spans="1:7" ht="13.5" x14ac:dyDescent="0.25">
      <c r="A91" s="22" t="s">
        <v>86</v>
      </c>
      <c r="B91" s="37" t="s">
        <v>13</v>
      </c>
      <c r="C91" s="18"/>
      <c r="D91" s="64" t="s">
        <v>87</v>
      </c>
      <c r="E91" s="20"/>
      <c r="F91" s="21"/>
      <c r="G91" s="64" t="s">
        <v>88</v>
      </c>
    </row>
    <row r="92" spans="1:7" ht="13.5" x14ac:dyDescent="0.25">
      <c r="A92" s="26" t="s">
        <v>89</v>
      </c>
      <c r="B92" s="43" t="s">
        <v>90</v>
      </c>
      <c r="C92" s="64" t="s">
        <v>91</v>
      </c>
      <c r="D92" s="64"/>
      <c r="E92" s="43" t="s">
        <v>92</v>
      </c>
      <c r="F92" s="21">
        <v>32.549999999999997</v>
      </c>
      <c r="G92" s="21"/>
    </row>
    <row r="93" spans="1:7" ht="15.75" customHeight="1" x14ac:dyDescent="0.3">
      <c r="A93" s="42" t="s">
        <v>93</v>
      </c>
      <c r="B93" s="20"/>
      <c r="C93" s="18"/>
      <c r="D93" s="18"/>
      <c r="E93" s="17"/>
      <c r="F93" s="21"/>
      <c r="G93" s="18"/>
    </row>
    <row r="94" spans="1:7" ht="20.25" customHeight="1" x14ac:dyDescent="0.25">
      <c r="A94" s="26" t="s">
        <v>94</v>
      </c>
      <c r="B94" s="20">
        <v>1868602</v>
      </c>
      <c r="C94" s="18"/>
      <c r="D94" s="18"/>
      <c r="E94" s="20">
        <v>1920642</v>
      </c>
      <c r="F94" s="21"/>
      <c r="G94" s="18"/>
    </row>
    <row r="95" spans="1:7" ht="19.5" customHeight="1" x14ac:dyDescent="0.25">
      <c r="A95" s="26" t="s">
        <v>95</v>
      </c>
      <c r="B95" s="20">
        <v>118338</v>
      </c>
      <c r="C95" s="18"/>
      <c r="D95" s="18"/>
      <c r="E95" s="89">
        <v>146111</v>
      </c>
      <c r="F95" s="64"/>
      <c r="G95" s="18"/>
    </row>
    <row r="96" spans="1:7" ht="15.75" hidden="1" customHeight="1" x14ac:dyDescent="0.25">
      <c r="A96" s="55"/>
      <c r="B96" s="20"/>
      <c r="C96" s="18"/>
      <c r="D96" s="18"/>
      <c r="E96" s="17"/>
      <c r="F96" s="21"/>
      <c r="G96" s="18"/>
    </row>
    <row r="97" spans="1:7" ht="31.5" customHeight="1" x14ac:dyDescent="0.25">
      <c r="A97" s="90" t="s">
        <v>96</v>
      </c>
      <c r="B97" s="34">
        <v>2604120</v>
      </c>
      <c r="C97" s="18"/>
      <c r="D97" s="18"/>
      <c r="E97" s="91">
        <v>1744760</v>
      </c>
      <c r="F97" s="21"/>
      <c r="G97" s="18"/>
    </row>
    <row r="98" spans="1:7" ht="20.25" customHeight="1" x14ac:dyDescent="0.2">
      <c r="A98" s="31" t="s">
        <v>97</v>
      </c>
      <c r="B98" s="17"/>
      <c r="C98" s="18"/>
      <c r="D98" s="18"/>
      <c r="E98" s="17"/>
      <c r="F98" s="21"/>
      <c r="G98" s="18"/>
    </row>
    <row r="99" spans="1:7" ht="20.25" customHeight="1" x14ac:dyDescent="0.2">
      <c r="A99" s="92" t="s">
        <v>98</v>
      </c>
      <c r="B99" s="17"/>
      <c r="C99" s="18"/>
      <c r="D99" s="18"/>
      <c r="E99" s="17"/>
      <c r="F99" s="21"/>
      <c r="G99" s="18"/>
    </row>
    <row r="100" spans="1:7" ht="17.45" customHeight="1" x14ac:dyDescent="0.2">
      <c r="A100" s="93" t="s">
        <v>99</v>
      </c>
      <c r="B100" s="39" t="s">
        <v>13</v>
      </c>
      <c r="C100" s="18"/>
      <c r="D100" s="21">
        <v>88.1</v>
      </c>
      <c r="E100" s="20"/>
      <c r="F100" s="21"/>
      <c r="G100" s="21">
        <v>87.7</v>
      </c>
    </row>
    <row r="101" spans="1:7" ht="17.45" customHeight="1" x14ac:dyDescent="0.2">
      <c r="A101" s="93" t="s">
        <v>100</v>
      </c>
      <c r="B101" s="39" t="s">
        <v>13</v>
      </c>
      <c r="C101" s="18"/>
      <c r="D101" s="21">
        <v>88.1</v>
      </c>
      <c r="E101" s="20"/>
      <c r="F101" s="21"/>
      <c r="G101" s="21">
        <v>87.7</v>
      </c>
    </row>
    <row r="102" spans="1:7" ht="14.25" x14ac:dyDescent="0.3">
      <c r="A102" s="86" t="s">
        <v>101</v>
      </c>
      <c r="B102" s="39" t="s">
        <v>13</v>
      </c>
      <c r="C102" s="18"/>
      <c r="D102" s="88">
        <v>176.2</v>
      </c>
      <c r="E102" s="20"/>
      <c r="F102" s="21"/>
      <c r="G102" s="21">
        <v>96.9</v>
      </c>
    </row>
    <row r="103" spans="1:7" ht="13.5" x14ac:dyDescent="0.25">
      <c r="A103" s="86" t="s">
        <v>102</v>
      </c>
      <c r="B103" s="39" t="s">
        <v>13</v>
      </c>
      <c r="C103" s="18"/>
      <c r="D103" s="88">
        <v>100</v>
      </c>
      <c r="E103" s="20"/>
      <c r="F103" s="21"/>
      <c r="G103" s="21">
        <v>100</v>
      </c>
    </row>
    <row r="104" spans="1:7" ht="13.5" x14ac:dyDescent="0.25">
      <c r="A104" s="22" t="s">
        <v>103</v>
      </c>
      <c r="B104" s="17"/>
      <c r="C104" s="18"/>
      <c r="D104" s="21">
        <v>84.8</v>
      </c>
      <c r="E104" s="20"/>
      <c r="F104" s="21"/>
      <c r="G104" s="21">
        <v>84.1</v>
      </c>
    </row>
    <row r="105" spans="1:7" ht="13.5" x14ac:dyDescent="0.25">
      <c r="A105" s="94"/>
      <c r="B105" s="17"/>
      <c r="C105" s="18"/>
      <c r="D105" s="18"/>
      <c r="E105" s="17"/>
      <c r="F105" s="21"/>
      <c r="G105" s="21"/>
    </row>
    <row r="106" spans="1:7" ht="22.5" customHeight="1" x14ac:dyDescent="0.3">
      <c r="A106" s="95" t="s">
        <v>104</v>
      </c>
      <c r="B106" s="17"/>
      <c r="C106" s="18"/>
      <c r="D106" s="18"/>
      <c r="E106" s="17"/>
      <c r="F106" s="21"/>
      <c r="G106" s="18"/>
    </row>
    <row r="107" spans="1:7" ht="18" customHeight="1" x14ac:dyDescent="0.2">
      <c r="A107" s="44" t="s">
        <v>105</v>
      </c>
      <c r="B107" s="39" t="s">
        <v>13</v>
      </c>
      <c r="C107" s="18"/>
      <c r="D107" s="21">
        <v>54.5</v>
      </c>
      <c r="E107" s="17"/>
      <c r="F107" s="21"/>
      <c r="G107" s="21">
        <v>55.6</v>
      </c>
    </row>
    <row r="108" spans="1:7" ht="13.5" customHeight="1" x14ac:dyDescent="0.2">
      <c r="A108" s="44" t="s">
        <v>106</v>
      </c>
      <c r="B108" s="39" t="s">
        <v>13</v>
      </c>
      <c r="C108" s="18"/>
      <c r="D108" s="21">
        <v>37.4</v>
      </c>
      <c r="E108" s="17"/>
      <c r="F108" s="21"/>
      <c r="G108" s="21">
        <v>34.1</v>
      </c>
    </row>
    <row r="109" spans="1:7" x14ac:dyDescent="0.2">
      <c r="A109" s="96" t="s">
        <v>107</v>
      </c>
      <c r="B109" s="97"/>
      <c r="C109" s="98"/>
      <c r="D109" s="99">
        <v>82.7</v>
      </c>
      <c r="E109" s="97"/>
      <c r="F109" s="98"/>
      <c r="G109" s="99">
        <v>88.2</v>
      </c>
    </row>
    <row r="110" spans="1:7" x14ac:dyDescent="0.2">
      <c r="A110" s="100"/>
      <c r="B110" s="97"/>
      <c r="C110" s="98"/>
      <c r="D110" s="99"/>
      <c r="E110" s="97"/>
      <c r="F110" s="98"/>
      <c r="G110" s="99"/>
    </row>
    <row r="111" spans="1:7" x14ac:dyDescent="0.2">
      <c r="A111" s="96" t="s">
        <v>108</v>
      </c>
      <c r="B111" s="97"/>
      <c r="C111" s="98"/>
      <c r="D111" s="99">
        <v>74.5</v>
      </c>
      <c r="E111" s="97"/>
      <c r="F111" s="98"/>
      <c r="G111" s="99">
        <v>75.2</v>
      </c>
    </row>
    <row r="112" spans="1:7" x14ac:dyDescent="0.2">
      <c r="A112" s="100"/>
      <c r="B112" s="97"/>
      <c r="C112" s="98"/>
      <c r="D112" s="99"/>
      <c r="E112" s="97"/>
      <c r="F112" s="98"/>
      <c r="G112" s="99"/>
    </row>
    <row r="113" spans="1:7" x14ac:dyDescent="0.2">
      <c r="A113" s="96" t="s">
        <v>109</v>
      </c>
      <c r="B113" s="97"/>
      <c r="C113" s="98"/>
      <c r="D113" s="101">
        <v>4</v>
      </c>
      <c r="E113" s="97"/>
      <c r="F113" s="99"/>
      <c r="G113" s="98">
        <v>4.3</v>
      </c>
    </row>
    <row r="114" spans="1:7" x14ac:dyDescent="0.2">
      <c r="A114" s="100"/>
      <c r="B114" s="97"/>
      <c r="C114" s="98"/>
      <c r="D114" s="101"/>
      <c r="E114" s="97"/>
      <c r="F114" s="99"/>
      <c r="G114" s="98"/>
    </row>
    <row r="115" spans="1:7" ht="21" customHeight="1" x14ac:dyDescent="0.2">
      <c r="A115" s="102" t="s">
        <v>110</v>
      </c>
      <c r="B115" s="20"/>
      <c r="C115" s="21"/>
      <c r="D115" s="88">
        <v>13.7</v>
      </c>
      <c r="E115" s="20"/>
      <c r="F115" s="21"/>
      <c r="G115" s="21">
        <v>13.6</v>
      </c>
    </row>
    <row r="116" spans="1:7" ht="15.75" customHeight="1" x14ac:dyDescent="0.2">
      <c r="A116" s="103" t="s">
        <v>111</v>
      </c>
      <c r="B116" s="39" t="s">
        <v>13</v>
      </c>
      <c r="C116" s="18"/>
      <c r="D116" s="21">
        <v>14.7</v>
      </c>
      <c r="E116" s="17"/>
      <c r="F116" s="21"/>
      <c r="G116" s="21">
        <v>13.7</v>
      </c>
    </row>
    <row r="117" spans="1:7" ht="21" customHeight="1" x14ac:dyDescent="0.2">
      <c r="A117" s="103" t="s">
        <v>112</v>
      </c>
      <c r="B117" s="39" t="s">
        <v>13</v>
      </c>
      <c r="C117" s="18"/>
      <c r="D117" s="21">
        <v>16.3</v>
      </c>
      <c r="E117" s="17"/>
      <c r="F117" s="21"/>
      <c r="G117" s="88">
        <v>15</v>
      </c>
    </row>
    <row r="118" spans="1:7" ht="15" customHeight="1" x14ac:dyDescent="0.3">
      <c r="A118" s="85" t="s">
        <v>113</v>
      </c>
      <c r="B118" s="17"/>
      <c r="C118" s="18"/>
      <c r="D118" s="18"/>
      <c r="E118" s="17"/>
      <c r="F118" s="21"/>
      <c r="G118" s="18"/>
    </row>
    <row r="119" spans="1:7" ht="13.5" x14ac:dyDescent="0.25">
      <c r="A119" s="86" t="s">
        <v>114</v>
      </c>
      <c r="B119" s="20" t="s">
        <v>115</v>
      </c>
      <c r="C119" s="104" t="s">
        <v>115</v>
      </c>
      <c r="D119" s="18"/>
      <c r="E119" s="20" t="s">
        <v>115</v>
      </c>
      <c r="F119" s="104" t="s">
        <v>115</v>
      </c>
      <c r="G119" s="18"/>
    </row>
    <row r="120" spans="1:7" ht="13.5" x14ac:dyDescent="0.25">
      <c r="A120" s="86" t="s">
        <v>116</v>
      </c>
      <c r="B120" s="20">
        <v>2023</v>
      </c>
      <c r="C120" s="104">
        <v>48.64</v>
      </c>
      <c r="D120" s="18"/>
      <c r="E120" s="20" t="s">
        <v>115</v>
      </c>
      <c r="F120" s="104" t="s">
        <v>115</v>
      </c>
      <c r="G120" s="18"/>
    </row>
    <row r="121" spans="1:7" ht="13.5" x14ac:dyDescent="0.25">
      <c r="A121" s="86" t="s">
        <v>117</v>
      </c>
      <c r="B121" s="20" t="s">
        <v>47</v>
      </c>
      <c r="C121" s="104" t="s">
        <v>47</v>
      </c>
      <c r="D121" s="18"/>
      <c r="E121" s="20" t="s">
        <v>115</v>
      </c>
      <c r="F121" s="104" t="s">
        <v>115</v>
      </c>
      <c r="G121" s="18"/>
    </row>
    <row r="122" spans="1:7" ht="13.5" x14ac:dyDescent="0.25">
      <c r="A122" s="86" t="s">
        <v>118</v>
      </c>
      <c r="B122" s="20" t="s">
        <v>47</v>
      </c>
      <c r="C122" s="104" t="s">
        <v>47</v>
      </c>
      <c r="D122" s="18"/>
      <c r="E122" s="20" t="s">
        <v>115</v>
      </c>
      <c r="F122" s="104" t="s">
        <v>115</v>
      </c>
      <c r="G122" s="18"/>
    </row>
    <row r="123" spans="1:7" ht="13.5" x14ac:dyDescent="0.25">
      <c r="A123" s="86" t="s">
        <v>119</v>
      </c>
      <c r="B123" s="20">
        <v>2845</v>
      </c>
      <c r="C123" s="104">
        <v>68.41</v>
      </c>
      <c r="D123" s="18"/>
      <c r="E123" s="20" t="s">
        <v>115</v>
      </c>
      <c r="F123" s="104" t="s">
        <v>115</v>
      </c>
      <c r="G123" s="18"/>
    </row>
    <row r="124" spans="1:7" ht="13.5" x14ac:dyDescent="0.25">
      <c r="A124" s="86" t="s">
        <v>120</v>
      </c>
      <c r="B124" s="20">
        <v>866</v>
      </c>
      <c r="C124" s="104">
        <v>20.82</v>
      </c>
      <c r="D124" s="18"/>
      <c r="E124" s="20" t="s">
        <v>115</v>
      </c>
      <c r="F124" s="104" t="s">
        <v>115</v>
      </c>
      <c r="G124" s="18"/>
    </row>
    <row r="125" spans="1:7" ht="13.5" x14ac:dyDescent="0.25">
      <c r="A125" s="86" t="s">
        <v>121</v>
      </c>
      <c r="B125" s="20">
        <v>257817</v>
      </c>
      <c r="C125" s="104">
        <v>6199.34</v>
      </c>
      <c r="D125" s="18"/>
      <c r="E125" s="20">
        <v>277872</v>
      </c>
      <c r="F125" s="21">
        <v>6586.51</v>
      </c>
      <c r="G125" s="18"/>
    </row>
    <row r="126" spans="1:7" ht="13.5" x14ac:dyDescent="0.25">
      <c r="A126" s="86" t="s">
        <v>122</v>
      </c>
      <c r="B126" s="20">
        <v>1737</v>
      </c>
      <c r="C126" s="104">
        <v>113.16</v>
      </c>
      <c r="D126" s="18"/>
      <c r="E126" s="43" t="s">
        <v>115</v>
      </c>
      <c r="F126" s="64" t="s">
        <v>115</v>
      </c>
      <c r="G126" s="18"/>
    </row>
    <row r="127" spans="1:7" ht="13.5" x14ac:dyDescent="0.25">
      <c r="A127" s="86" t="s">
        <v>123</v>
      </c>
      <c r="B127" s="20">
        <v>4804</v>
      </c>
      <c r="C127" s="104">
        <v>115.51</v>
      </c>
      <c r="D127" s="18"/>
      <c r="E127" s="43">
        <v>4512</v>
      </c>
      <c r="F127" s="21">
        <v>106.95</v>
      </c>
      <c r="G127" s="18"/>
    </row>
    <row r="128" spans="1:7" ht="13.5" x14ac:dyDescent="0.25">
      <c r="A128" s="86" t="s">
        <v>124</v>
      </c>
      <c r="B128" s="20">
        <v>12361</v>
      </c>
      <c r="C128" s="104">
        <v>297.23</v>
      </c>
      <c r="D128" s="18"/>
      <c r="E128" s="20">
        <v>14633</v>
      </c>
      <c r="F128" s="21">
        <v>346.85</v>
      </c>
      <c r="G128" s="18"/>
    </row>
    <row r="129" spans="1:7" ht="14.25" thickBot="1" x14ac:dyDescent="0.3">
      <c r="A129" s="105"/>
      <c r="B129" s="106"/>
      <c r="C129" s="107"/>
      <c r="D129" s="107"/>
      <c r="E129" s="106"/>
      <c r="F129" s="108"/>
      <c r="G129" s="107"/>
    </row>
    <row r="130" spans="1:7" ht="13.5" thickTop="1" x14ac:dyDescent="0.2">
      <c r="A130" s="109" t="s">
        <v>125</v>
      </c>
      <c r="B130" s="110"/>
      <c r="C130" s="110"/>
      <c r="D130" s="110"/>
      <c r="E130" s="110"/>
      <c r="F130" s="111"/>
    </row>
    <row r="131" spans="1:7" x14ac:dyDescent="0.2">
      <c r="A131" s="109" t="s">
        <v>126</v>
      </c>
      <c r="B131" s="110"/>
      <c r="C131" s="110"/>
      <c r="D131" s="110"/>
      <c r="E131" s="110"/>
      <c r="F131" s="111"/>
    </row>
    <row r="132" spans="1:7" x14ac:dyDescent="0.2">
      <c r="A132" s="109" t="s">
        <v>127</v>
      </c>
      <c r="B132" s="110"/>
      <c r="C132" s="110"/>
      <c r="D132" s="110"/>
      <c r="E132" s="110"/>
      <c r="F132" s="111"/>
    </row>
    <row r="133" spans="1:7" x14ac:dyDescent="0.2">
      <c r="A133" s="109" t="s">
        <v>128</v>
      </c>
      <c r="B133" s="110"/>
      <c r="C133" s="110"/>
      <c r="D133" s="110"/>
      <c r="E133" s="110"/>
      <c r="F133" s="111"/>
    </row>
    <row r="134" spans="1:7" x14ac:dyDescent="0.2">
      <c r="A134" s="109" t="s">
        <v>129</v>
      </c>
      <c r="B134" s="110"/>
      <c r="C134" s="110"/>
      <c r="D134" s="110"/>
      <c r="E134" s="110"/>
      <c r="F134" s="111"/>
    </row>
    <row r="135" spans="1:7" x14ac:dyDescent="0.2">
      <c r="A135" s="109" t="s">
        <v>130</v>
      </c>
      <c r="B135" s="110"/>
      <c r="C135" s="110"/>
      <c r="D135" s="110"/>
      <c r="E135" s="110"/>
      <c r="F135" s="111"/>
    </row>
    <row r="136" spans="1:7" x14ac:dyDescent="0.2">
      <c r="A136" s="109"/>
      <c r="B136" s="110"/>
      <c r="C136" s="110"/>
      <c r="D136" s="110"/>
      <c r="E136" s="110"/>
      <c r="F136" s="111"/>
    </row>
    <row r="137" spans="1:7" x14ac:dyDescent="0.2">
      <c r="A137" s="112"/>
    </row>
    <row r="138" spans="1:7" x14ac:dyDescent="0.2">
      <c r="A138" s="113"/>
    </row>
    <row r="142" spans="1:7" x14ac:dyDescent="0.2">
      <c r="A142" s="114"/>
    </row>
    <row r="143" spans="1:7" x14ac:dyDescent="0.2">
      <c r="A143" s="114"/>
    </row>
    <row r="144" spans="1:7" x14ac:dyDescent="0.2">
      <c r="A144" s="114"/>
    </row>
    <row r="145" spans="1:1" x14ac:dyDescent="0.2">
      <c r="A145" s="114"/>
    </row>
    <row r="146" spans="1:1" x14ac:dyDescent="0.2">
      <c r="A146" s="114"/>
    </row>
    <row r="147" spans="1:1" x14ac:dyDescent="0.2">
      <c r="A147" s="114"/>
    </row>
    <row r="182" spans="1:1" ht="14.25" x14ac:dyDescent="0.2">
      <c r="A182" s="115" t="s">
        <v>131</v>
      </c>
    </row>
    <row r="183" spans="1:1" ht="14.25" x14ac:dyDescent="0.2">
      <c r="A183" s="115"/>
    </row>
    <row r="184" spans="1:1" ht="14.25" x14ac:dyDescent="0.2">
      <c r="A184" s="115" t="s">
        <v>132</v>
      </c>
    </row>
    <row r="185" spans="1:1" ht="14.25" x14ac:dyDescent="0.2">
      <c r="A185" s="115" t="s">
        <v>133</v>
      </c>
    </row>
    <row r="186" spans="1:1" ht="14.25" x14ac:dyDescent="0.2">
      <c r="A186" s="115" t="s">
        <v>134</v>
      </c>
    </row>
    <row r="187" spans="1:1" ht="14.25" x14ac:dyDescent="0.2">
      <c r="A187" s="115"/>
    </row>
    <row r="188" spans="1:1" ht="14.25" x14ac:dyDescent="0.2">
      <c r="A188" s="115" t="s">
        <v>135</v>
      </c>
    </row>
    <row r="189" spans="1:1" ht="14.25" x14ac:dyDescent="0.2">
      <c r="A189" s="115"/>
    </row>
    <row r="190" spans="1:1" ht="14.25" x14ac:dyDescent="0.2">
      <c r="A190" s="115" t="s">
        <v>136</v>
      </c>
    </row>
    <row r="194" spans="1:1" ht="14.25" x14ac:dyDescent="0.2">
      <c r="A194" s="115" t="s">
        <v>137</v>
      </c>
    </row>
    <row r="195" spans="1:1" ht="14.25" x14ac:dyDescent="0.2">
      <c r="A195" s="115" t="s">
        <v>138</v>
      </c>
    </row>
    <row r="197" spans="1:1" x14ac:dyDescent="0.2">
      <c r="A197" s="116" t="s">
        <v>139</v>
      </c>
    </row>
    <row r="198" spans="1:1" x14ac:dyDescent="0.2">
      <c r="A198" s="116" t="s">
        <v>140</v>
      </c>
    </row>
    <row r="199" spans="1:1" x14ac:dyDescent="0.2">
      <c r="A199" s="116" t="s">
        <v>141</v>
      </c>
    </row>
    <row r="200" spans="1:1" ht="15.75" x14ac:dyDescent="0.25">
      <c r="A200" s="117" t="s">
        <v>142</v>
      </c>
    </row>
    <row r="201" spans="1:1" ht="15.75" x14ac:dyDescent="0.25">
      <c r="A201" s="117" t="s">
        <v>143</v>
      </c>
    </row>
  </sheetData>
  <mergeCells count="24">
    <mergeCell ref="G111:G112"/>
    <mergeCell ref="A113:A114"/>
    <mergeCell ref="B113:B114"/>
    <mergeCell ref="C113:C114"/>
    <mergeCell ref="D113:D114"/>
    <mergeCell ref="E113:E114"/>
    <mergeCell ref="F113:F114"/>
    <mergeCell ref="G113:G114"/>
    <mergeCell ref="A111:A112"/>
    <mergeCell ref="B111:B112"/>
    <mergeCell ref="C111:C112"/>
    <mergeCell ref="D111:D112"/>
    <mergeCell ref="E111:E112"/>
    <mergeCell ref="F111:F112"/>
    <mergeCell ref="A3:A4"/>
    <mergeCell ref="B3:D3"/>
    <mergeCell ref="E3:G3"/>
    <mergeCell ref="A109:A110"/>
    <mergeCell ref="B109:B110"/>
    <mergeCell ref="C109:C110"/>
    <mergeCell ref="D109:D110"/>
    <mergeCell ref="E109:E110"/>
    <mergeCell ref="F109:F110"/>
    <mergeCell ref="G109:G110"/>
  </mergeCells>
  <printOptions horizontalCentered="1" verticalCentered="1"/>
  <pageMargins left="0" right="0" top="0" bottom="0" header="0" footer="0"/>
  <pageSetup scale="75" orientation="portrait" r:id="rId1"/>
  <headerFooter alignWithMargins="0"/>
  <rowBreaks count="2" manualBreakCount="2">
    <brk id="42" max="6" man="1"/>
    <brk id="9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CO2</vt:lpstr>
      <vt:lpstr>'CO2'!Área_de_impresión</vt:lpstr>
      <vt:lpstr>'CO2'!Títulos_a_imprimir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2021-03-17T18:31:44Z</dcterms:created>
  <dcterms:modified xsi:type="dcterms:W3CDTF">2021-03-17T18:32:15Z</dcterms:modified>
</cp:coreProperties>
</file>