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uilar\Documents\Marisol Mis Documentos\Marisol\4.Boletines\"/>
    </mc:Choice>
  </mc:AlternateContent>
  <xr:revisionPtr revIDLastSave="0" documentId="8_{39189F13-DF2B-4FBA-A342-A40C517452CE}" xr6:coauthVersionLast="45" xr6:coauthVersionMax="45" xr10:uidLastSave="{00000000-0000-0000-0000-000000000000}"/>
  <bookViews>
    <workbookView xWindow="-120" yWindow="-120" windowWidth="24240" windowHeight="13740" xr2:uid="{184AE71A-6782-44C6-BA14-7F193FC5D40B}"/>
  </bookViews>
  <sheets>
    <sheet name="C-18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________________key2" localSheetId="0" hidden="1">#REF!</definedName>
    <definedName name="______________________key2" hidden="1">#REF!</definedName>
    <definedName name="______________________R" localSheetId="0">#REF!</definedName>
    <definedName name="______________________R">#REF!</definedName>
    <definedName name="_____________________key2" localSheetId="0" hidden="1">#REF!</definedName>
    <definedName name="_____________________key2" hidden="1">#REF!</definedName>
    <definedName name="_____________________R" localSheetId="0">#REF!</definedName>
    <definedName name="_____________________R">#REF!</definedName>
    <definedName name="____________________key2" localSheetId="0" hidden="1">#REF!</definedName>
    <definedName name="____________________key2" hidden="1">#REF!</definedName>
    <definedName name="____________________R" localSheetId="0">#REF!</definedName>
    <definedName name="____________________R">#REF!</definedName>
    <definedName name="___________________R" localSheetId="0">#REF!</definedName>
    <definedName name="___________________R">#REF!</definedName>
    <definedName name="__________________key2" localSheetId="0" hidden="1">#REF!</definedName>
    <definedName name="__________________key2" hidden="1">#REF!</definedName>
    <definedName name="__________________R" localSheetId="0">#REF!</definedName>
    <definedName name="__________________R">#REF!</definedName>
    <definedName name="_________________R" localSheetId="0">#REF!</definedName>
    <definedName name="_________________R">#REF!</definedName>
    <definedName name="________________key2" localSheetId="0" hidden="1">#REF!</definedName>
    <definedName name="________________key2" hidden="1">#REF!</definedName>
    <definedName name="________________R" localSheetId="0">#REF!</definedName>
    <definedName name="________________R">#REF!</definedName>
    <definedName name="_______________key2" localSheetId="0" hidden="1">#REF!</definedName>
    <definedName name="_______________key2" hidden="1">#REF!</definedName>
    <definedName name="_______________R" localSheetId="0">#REF!</definedName>
    <definedName name="_______________R">#REF!</definedName>
    <definedName name="______________key2" localSheetId="0" hidden="1">#REF!</definedName>
    <definedName name="______________key2" hidden="1">#REF!</definedName>
    <definedName name="______________R" localSheetId="0">#REF!</definedName>
    <definedName name="______________R">#REF!</definedName>
    <definedName name="_____________key2" localSheetId="0" hidden="1">#REF!</definedName>
    <definedName name="_____________key2" hidden="1">#REF!</definedName>
    <definedName name="_____________R" localSheetId="0">#REF!</definedName>
    <definedName name="_____________R">#REF!</definedName>
    <definedName name="____________key2" localSheetId="0" hidden="1">#REF!</definedName>
    <definedName name="____________key2" hidden="1">#REF!</definedName>
    <definedName name="____________R" localSheetId="0">#REF!</definedName>
    <definedName name="____________R">#REF!</definedName>
    <definedName name="___________key2" localSheetId="0" hidden="1">#REF!</definedName>
    <definedName name="___________key2" hidden="1">#REF!</definedName>
    <definedName name="___________R" localSheetId="0">#REF!</definedName>
    <definedName name="___________R">#REF!</definedName>
    <definedName name="__________key2" localSheetId="0" hidden="1">#REF!</definedName>
    <definedName name="__________key2" hidden="1">#REF!</definedName>
    <definedName name="__________R" localSheetId="0">#REF!</definedName>
    <definedName name="__________R">#REF!</definedName>
    <definedName name="_________key2" localSheetId="0" hidden="1">#REF!</definedName>
    <definedName name="_________key2" hidden="1">#REF!</definedName>
    <definedName name="_________R" localSheetId="0">#REF!</definedName>
    <definedName name="_________R">#REF!</definedName>
    <definedName name="________key2" localSheetId="0" hidden="1">#REF!</definedName>
    <definedName name="________key2" hidden="1">#REF!</definedName>
    <definedName name="________R" localSheetId="0">#REF!</definedName>
    <definedName name="________R">#REF!</definedName>
    <definedName name="_______key2" localSheetId="0" hidden="1">#REF!</definedName>
    <definedName name="_______key2" hidden="1">#REF!</definedName>
    <definedName name="_______R" localSheetId="0">#REF!</definedName>
    <definedName name="_______R">#REF!</definedName>
    <definedName name="______key2" localSheetId="0" hidden="1">#REF!</definedName>
    <definedName name="______key2" hidden="1">#REF!</definedName>
    <definedName name="______R" localSheetId="0">#REF!</definedName>
    <definedName name="______R">#REF!</definedName>
    <definedName name="_____key2" localSheetId="0" hidden="1">#REF!</definedName>
    <definedName name="_____key2" hidden="1">#REF!</definedName>
    <definedName name="_____R" localSheetId="0">#REF!</definedName>
    <definedName name="_____R">#REF!</definedName>
    <definedName name="____key2" localSheetId="0" hidden="1">#REF!</definedName>
    <definedName name="____key2" hidden="1">#REF!</definedName>
    <definedName name="____R" localSheetId="0">#REF!</definedName>
    <definedName name="____R">#REF!</definedName>
    <definedName name="___key2" localSheetId="0" hidden="1">#REF!</definedName>
    <definedName name="___key2" hidden="1">#REF!</definedName>
    <definedName name="___R" localSheetId="0">#REF!</definedName>
    <definedName name="___R">#REF!</definedName>
    <definedName name="__key2" localSheetId="0" hidden="1">#REF!</definedName>
    <definedName name="__key2" hidden="1">#REF!</definedName>
    <definedName name="__R" localSheetId="0">#REF!</definedName>
    <definedName name="__R">#REF!</definedName>
    <definedName name="_14" localSheetId="0" hidden="1">#REF!</definedName>
    <definedName name="_14" hidden="1">#REF!</definedName>
    <definedName name="_30" localSheetId="0" hidden="1">#REF!</definedName>
    <definedName name="_30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0</definedName>
    <definedName name="_Order2" hidden="1">255</definedName>
    <definedName name="_R" localSheetId="0">#REF!</definedName>
    <definedName name="_R">#REF!</definedName>
    <definedName name="_Sort" localSheetId="0" hidden="1">#REF!</definedName>
    <definedName name="_Sort" hidden="1">#REF!</definedName>
    <definedName name="A_impresión_IM" localSheetId="0">#REF!</definedName>
    <definedName name="A_impresión_IM">#REF!</definedName>
    <definedName name="adolescentes" localSheetId="0" hidden="1">#REF!</definedName>
    <definedName name="adolescentes" hidden="1">#REF!</definedName>
    <definedName name="_xlnm.Print_Area" localSheetId="0">'C-18'!$A$1:$G$29</definedName>
    <definedName name="_xlnm.Print_Area">#REF!</definedName>
    <definedName name="_xlnm.Database" localSheetId="0">#REF!</definedName>
    <definedName name="_xlnm.Database">#REF!</definedName>
    <definedName name="ccc">[2]Mayo!#REF!</definedName>
    <definedName name="CENTROS" localSheetId="0">#REF!</definedName>
    <definedName name="CENTROS">#REF!</definedName>
    <definedName name="D" localSheetId="0">[3]C39!$A$7:$E$111</definedName>
    <definedName name="D">[4]C39!$A$7:$E$111</definedName>
    <definedName name="D2019." localSheetId="0">#REF!</definedName>
    <definedName name="D2019.">#REF!</definedName>
    <definedName name="Excel_BuiltIn_Print_Area_5" localSheetId="0">[2]Mayo!#REF!</definedName>
    <definedName name="Excel_BuiltIn_Print_Area_5">[2]Mayo!#REF!</definedName>
    <definedName name="hijo" localSheetId="0" hidden="1">#REF!</definedName>
    <definedName name="hijo" hidden="1">#REF!</definedName>
    <definedName name="key" localSheetId="0">#REF!</definedName>
    <definedName name="key">#REF!</definedName>
    <definedName name="m">[5]C39!$A$7:$E$111</definedName>
    <definedName name="mary" localSheetId="0">#REF!</definedName>
    <definedName name="mary">#REF!</definedName>
    <definedName name="PRODUCCION_SERV">#REF!</definedName>
    <definedName name="ser" localSheetId="0">#REF!</definedName>
    <definedName name="ser">#REF!</definedName>
    <definedName name="SERVICIO" localSheetId="0" hidden="1">#REF!</definedName>
    <definedName name="SERVICIO" hidden="1">#REF!</definedName>
    <definedName name="yar" localSheetId="0">#REF!</definedName>
    <definedName name="ya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6" i="1" l="1"/>
  <c r="B25" i="1"/>
  <c r="F24" i="1"/>
  <c r="G24" i="1" s="1"/>
  <c r="D24" i="1"/>
  <c r="B24" i="1" s="1"/>
  <c r="F23" i="1"/>
  <c r="D23" i="1"/>
  <c r="B23" i="1"/>
  <c r="F21" i="1"/>
  <c r="D21" i="1"/>
  <c r="B21" i="1"/>
  <c r="E19" i="1"/>
  <c r="B16" i="1"/>
  <c r="B15" i="1"/>
  <c r="B14" i="1"/>
  <c r="B13" i="1"/>
  <c r="B12" i="1"/>
  <c r="B11" i="1"/>
  <c r="B10" i="1"/>
  <c r="B9" i="1"/>
  <c r="B8" i="1"/>
  <c r="B7" i="1"/>
  <c r="E24" i="1" l="1"/>
</calcChain>
</file>

<file path=xl/sharedStrings.xml><?xml version="1.0" encoding="utf-8"?>
<sst xmlns="http://schemas.openxmlformats.org/spreadsheetml/2006/main" count="36" uniqueCount="34">
  <si>
    <t>Cuadro Nº 18     CASOS Y TASAS DE  NEUMONIA Y BRONCONEUMONIA, EN MENORES DE CINCO</t>
  </si>
  <si>
    <t xml:space="preserve">                           AÑOS, EN LA REPUBLICA DE PANAMÁ.  </t>
  </si>
  <si>
    <t xml:space="preserve">                            AÑOS:  2001 - 2020</t>
  </si>
  <si>
    <t>Años</t>
  </si>
  <si>
    <t>Total de Casos &lt; 5 años</t>
  </si>
  <si>
    <t>&lt;1 Año</t>
  </si>
  <si>
    <t>1 - 4 Años</t>
  </si>
  <si>
    <t>Número</t>
  </si>
  <si>
    <t>Tasa  (1)</t>
  </si>
  <si>
    <t>Tasa (1)</t>
  </si>
  <si>
    <t>Tasa 1/</t>
  </si>
  <si>
    <t>2001………………............................</t>
  </si>
  <si>
    <t>2002………………............................</t>
  </si>
  <si>
    <t>2003………………............................</t>
  </si>
  <si>
    <t>2004……………….............................</t>
  </si>
  <si>
    <t>2005……………….............................</t>
  </si>
  <si>
    <t>2006……………….............................</t>
  </si>
  <si>
    <t>2007……..............................................</t>
  </si>
  <si>
    <t>2008…………….................................</t>
  </si>
  <si>
    <t>2009…….............................................</t>
  </si>
  <si>
    <t>2010……..............................................</t>
  </si>
  <si>
    <t>2011  ………………...............................</t>
  </si>
  <si>
    <t>2012 …………………..............................</t>
  </si>
  <si>
    <t>2013 ……………………...........................</t>
  </si>
  <si>
    <t>2014…………………...............................</t>
  </si>
  <si>
    <t>2015…………………..........................</t>
  </si>
  <si>
    <t>2016………………….........................</t>
  </si>
  <si>
    <t>2017……………….............................</t>
  </si>
  <si>
    <t>2018….................................................</t>
  </si>
  <si>
    <t>2019….................................................</t>
  </si>
  <si>
    <t>2020….............................................</t>
  </si>
  <si>
    <t>(1)  Calculo por 100,000 habitantes con base en la estimación de la población por edad al 1º de  julio del año respectivo.</t>
  </si>
  <si>
    <t>Fuente Documental:   Departamento de Epidemiología. Sección de Estadística.</t>
  </si>
  <si>
    <t>Fuente Institucional: Dirección de Planificación - Departamento de Registros Médicos y Estadística. MINSA.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</si>
</sst>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Calibri"/>
      <family val="2"/>
    </font>
    <font>
      <sz val="10"/>
      <color theme="1"/>
      <name val="Times New Roman"/>
      <family val="1"/>
    </font>
    <font>
      <sz val="10"/>
      <name val="Times New Roman"/>
      <family val="1"/>
    </font>
    <font>
      <sz val="11"/>
      <name val="Calibri"/>
      <family val="2"/>
      <scheme val="minor"/>
    </font>
    <font>
      <sz val="8"/>
      <color indexed="8"/>
      <name val="Times New Roman"/>
      <family val="1"/>
    </font>
    <font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3" fillId="0" borderId="0" xfId="1" applyFont="1"/>
    <xf numFmtId="0" fontId="1" fillId="0" borderId="0" xfId="1"/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4" fillId="3" borderId="0" xfId="1" applyFont="1" applyFill="1"/>
    <xf numFmtId="0" fontId="4" fillId="3" borderId="9" xfId="1" applyFont="1" applyFill="1" applyBorder="1"/>
    <xf numFmtId="0" fontId="4" fillId="3" borderId="10" xfId="1" applyFont="1" applyFill="1" applyBorder="1"/>
    <xf numFmtId="0" fontId="4" fillId="3" borderId="11" xfId="1" applyFont="1" applyFill="1" applyBorder="1"/>
    <xf numFmtId="164" fontId="4" fillId="3" borderId="0" xfId="1" applyNumberFormat="1" applyFont="1" applyFill="1"/>
    <xf numFmtId="0" fontId="5" fillId="3" borderId="0" xfId="1" applyFont="1" applyFill="1"/>
    <xf numFmtId="0" fontId="4" fillId="3" borderId="12" xfId="1" applyFont="1" applyFill="1" applyBorder="1"/>
    <xf numFmtId="0" fontId="4" fillId="3" borderId="13" xfId="1" applyFont="1" applyFill="1" applyBorder="1"/>
    <xf numFmtId="0" fontId="2" fillId="4" borderId="0" xfId="1" applyFont="1" applyFill="1"/>
    <xf numFmtId="0" fontId="2" fillId="0" borderId="0" xfId="1" applyFont="1"/>
    <xf numFmtId="164" fontId="2" fillId="4" borderId="0" xfId="1" applyNumberFormat="1" applyFont="1" applyFill="1"/>
    <xf numFmtId="0" fontId="6" fillId="0" borderId="0" xfId="1" applyFont="1"/>
    <xf numFmtId="0" fontId="6" fillId="0" borderId="9" xfId="1" applyFont="1" applyBorder="1"/>
    <xf numFmtId="0" fontId="6" fillId="0" borderId="10" xfId="1" applyFont="1" applyBorder="1"/>
    <xf numFmtId="0" fontId="6" fillId="0" borderId="11" xfId="1" applyFont="1" applyBorder="1"/>
    <xf numFmtId="0" fontId="6" fillId="0" borderId="12" xfId="1" applyFont="1" applyBorder="1"/>
    <xf numFmtId="0" fontId="6" fillId="0" borderId="14" xfId="1" applyFont="1" applyBorder="1"/>
    <xf numFmtId="164" fontId="6" fillId="0" borderId="10" xfId="1" applyNumberFormat="1" applyFont="1" applyBorder="1"/>
    <xf numFmtId="0" fontId="7" fillId="0" borderId="14" xfId="1" applyFont="1" applyBorder="1"/>
    <xf numFmtId="0" fontId="7" fillId="0" borderId="11" xfId="1" applyFont="1" applyBorder="1"/>
    <xf numFmtId="0" fontId="7" fillId="0" borderId="10" xfId="1" applyFont="1" applyBorder="1"/>
    <xf numFmtId="0" fontId="7" fillId="0" borderId="12" xfId="1" applyFont="1" applyBorder="1"/>
    <xf numFmtId="0" fontId="8" fillId="0" borderId="0" xfId="1" applyFont="1"/>
    <xf numFmtId="164" fontId="7" fillId="0" borderId="14" xfId="1" applyNumberFormat="1" applyFont="1" applyBorder="1"/>
    <xf numFmtId="0" fontId="7" fillId="0" borderId="9" xfId="1" applyFont="1" applyBorder="1"/>
    <xf numFmtId="164" fontId="7" fillId="0" borderId="0" xfId="1" applyNumberFormat="1" applyFont="1"/>
    <xf numFmtId="3" fontId="0" fillId="0" borderId="0" xfId="0" applyNumberFormat="1"/>
    <xf numFmtId="3" fontId="8" fillId="0" borderId="0" xfId="1" applyNumberFormat="1" applyFont="1"/>
    <xf numFmtId="0" fontId="7" fillId="0" borderId="0" xfId="1" applyFont="1"/>
    <xf numFmtId="0" fontId="7" fillId="0" borderId="13" xfId="1" applyFont="1" applyBorder="1"/>
    <xf numFmtId="164" fontId="7" fillId="0" borderId="12" xfId="1" applyNumberFormat="1" applyFont="1" applyBorder="1"/>
    <xf numFmtId="0" fontId="7" fillId="0" borderId="15" xfId="1" applyFont="1" applyBorder="1"/>
    <xf numFmtId="0" fontId="7" fillId="0" borderId="16" xfId="1" applyFont="1" applyBorder="1"/>
    <xf numFmtId="164" fontId="7" fillId="0" borderId="17" xfId="1" applyNumberFormat="1" applyFont="1" applyBorder="1"/>
    <xf numFmtId="0" fontId="7" fillId="0" borderId="18" xfId="1" applyFont="1" applyBorder="1"/>
    <xf numFmtId="0" fontId="7" fillId="0" borderId="5" xfId="1" applyFont="1" applyBorder="1"/>
    <xf numFmtId="164" fontId="7" fillId="0" borderId="19" xfId="1" applyNumberFormat="1" applyFont="1" applyBorder="1"/>
    <xf numFmtId="0" fontId="9" fillId="0" borderId="0" xfId="1" applyFont="1"/>
    <xf numFmtId="4" fontId="0" fillId="0" borderId="0" xfId="0" applyNumberFormat="1"/>
    <xf numFmtId="1" fontId="1" fillId="0" borderId="0" xfId="1" applyNumberFormat="1"/>
    <xf numFmtId="0" fontId="10" fillId="0" borderId="0" xfId="1" applyFont="1"/>
    <xf numFmtId="165" fontId="1" fillId="0" borderId="0" xfId="1" applyNumberFormat="1"/>
    <xf numFmtId="164" fontId="1" fillId="0" borderId="0" xfId="1" applyNumberFormat="1"/>
    <xf numFmtId="3" fontId="1" fillId="0" borderId="0" xfId="1" applyNumberFormat="1"/>
  </cellXfs>
  <cellStyles count="2">
    <cellStyle name="Normal" xfId="0" builtinId="0"/>
    <cellStyle name="Normal 2 3" xfId="1" xr:uid="{55331C51-94C1-41F5-89EE-78DC552618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n%20Nacional/Cuadros%20del%20Boletin%20-%202020.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0.69\Users\Base_de_Informaci&#243;n\Base%20de%20Datos%20Zoonosis\Zoonosis_2012\cuadro%20Zooonosis%202012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file:///\\10.1.29.46\Documents%20and%20Settings\usuario\Mis%20documentos\Anuario%202006\ANUARIO%202006\Documents%20and%20Settings\gmcleary\Mis%20documentos\ANUARIOS\anuario%202004\archivos%20del%20normativo\salud%20bucal\SALUD%20BUCAL\CUADRO_42%202003.xls?11662C45" TargetMode="External"/><Relationship Id="rId1" Type="http://schemas.openxmlformats.org/officeDocument/2006/relationships/externalLinkPath" Target="file:///\\11662C45\CUADRO_42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uario/Mis%20documentos/Anuario%202006/ANUARIO%202006/Documents%20and%20Settings/gmcleary/Mis%20documentos/ANUARIOS/anuario%202004/archivos%20del%20normativo/salud%20bucal/SALUD%20BUCAL/CUADRO_42%20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STS5\Anuario%202005\Documents%20and%20Settings\gmcleary\Mis%20documentos\ANUARIOS\anuario%202004\archivos%20del%20normativo\salud%20bucal\SALUD%20BUCAL\CUADRO_42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portada"/>
      <sheetName val="Colaboradores"/>
      <sheetName val="Introducción"/>
      <sheetName val="INDICE"/>
      <sheetName val="Signos Convencionales"/>
      <sheetName val="C01 "/>
      <sheetName val="CO2"/>
      <sheetName val="CO3"/>
      <sheetName val="C04"/>
      <sheetName val="C05"/>
      <sheetName val="C06"/>
      <sheetName val="C07"/>
      <sheetName val="C08 "/>
      <sheetName val="C09"/>
      <sheetName val="C10"/>
      <sheetName val="C11"/>
      <sheetName val="C12"/>
      <sheetName val="C13"/>
      <sheetName val="C14"/>
      <sheetName val="C15"/>
      <sheetName val="C16"/>
      <sheetName val="C-17"/>
      <sheetName val="C-18"/>
      <sheetName val="C-22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  <sheetName val="C38"/>
      <sheetName val="C40"/>
      <sheetName val="C41"/>
      <sheetName val="C42"/>
      <sheetName val="C43"/>
      <sheetName val="C44"/>
      <sheetName val="C45"/>
      <sheetName val="C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42"/>
      <sheetName val="C39"/>
      <sheetName val="Hoja2"/>
      <sheetName val="Hoja1"/>
    </sheetNames>
    <sheetDataSet>
      <sheetData sheetId="0"/>
      <sheetData sheetId="1">
        <row r="8">
          <cell r="A8" t="str">
            <v>TOTAL</v>
          </cell>
        </row>
        <row r="10">
          <cell r="A10" t="str">
            <v>BOCAS DEL TORO</v>
          </cell>
        </row>
        <row r="11">
          <cell r="A11" t="str">
            <v xml:space="preserve">   BOCAS DEL TORO</v>
          </cell>
        </row>
        <row r="12">
          <cell r="A12" t="str">
            <v xml:space="preserve">   CHANGUINOLA</v>
          </cell>
        </row>
        <row r="13">
          <cell r="A13" t="str">
            <v xml:space="preserve">   CHIRIQUI GRANDE</v>
          </cell>
        </row>
        <row r="15">
          <cell r="A15" t="str">
            <v xml:space="preserve">COCLE </v>
          </cell>
        </row>
        <row r="16">
          <cell r="A16" t="str">
            <v xml:space="preserve">   AGUADULCE</v>
          </cell>
        </row>
        <row r="17">
          <cell r="A17" t="str">
            <v xml:space="preserve">   ANTON</v>
          </cell>
        </row>
        <row r="18">
          <cell r="A18" t="str">
            <v xml:space="preserve">   LA PINTADA</v>
          </cell>
        </row>
        <row r="19">
          <cell r="A19" t="str">
            <v xml:space="preserve">   NATA</v>
          </cell>
        </row>
        <row r="20">
          <cell r="A20" t="str">
            <v xml:space="preserve">   OLA</v>
          </cell>
        </row>
        <row r="21">
          <cell r="A21" t="str">
            <v xml:space="preserve">   PENONOME</v>
          </cell>
        </row>
        <row r="23">
          <cell r="A23" t="str">
            <v xml:space="preserve">COLON  </v>
          </cell>
        </row>
        <row r="24">
          <cell r="A24" t="str">
            <v xml:space="preserve">   COLON</v>
          </cell>
        </row>
        <row r="25">
          <cell r="A25" t="str">
            <v xml:space="preserve">   CHAGRES</v>
          </cell>
        </row>
        <row r="26">
          <cell r="A26" t="str">
            <v xml:space="preserve">   DONOSO</v>
          </cell>
        </row>
        <row r="27">
          <cell r="A27" t="str">
            <v xml:space="preserve">   PORTOBELO</v>
          </cell>
        </row>
        <row r="28">
          <cell r="A28" t="str">
            <v xml:space="preserve">   SANTA ISABEL</v>
          </cell>
        </row>
        <row r="30">
          <cell r="A30" t="str">
            <v>CHIRIQUI</v>
          </cell>
        </row>
        <row r="31">
          <cell r="A31" t="str">
            <v xml:space="preserve">   ALANJE</v>
          </cell>
        </row>
        <row r="32">
          <cell r="A32" t="str">
            <v xml:space="preserve">   BARU</v>
          </cell>
        </row>
        <row r="33">
          <cell r="A33" t="str">
            <v xml:space="preserve">   BOQUERON</v>
          </cell>
        </row>
        <row r="34">
          <cell r="A34" t="str">
            <v xml:space="preserve">   BOQUETE</v>
          </cell>
        </row>
        <row r="35">
          <cell r="A35" t="str">
            <v xml:space="preserve">   BUGABA</v>
          </cell>
        </row>
        <row r="36">
          <cell r="A36" t="str">
            <v xml:space="preserve">   DAVID</v>
          </cell>
        </row>
        <row r="37">
          <cell r="A37" t="str">
            <v xml:space="preserve">   DOLEGA</v>
          </cell>
        </row>
        <row r="38">
          <cell r="A38" t="str">
            <v xml:space="preserve">   GUALACA</v>
          </cell>
        </row>
        <row r="39">
          <cell r="A39" t="str">
            <v xml:space="preserve">   REMEDIOS</v>
          </cell>
        </row>
        <row r="40">
          <cell r="A40" t="str">
            <v xml:space="preserve">   RENACIMIENTO</v>
          </cell>
        </row>
        <row r="41">
          <cell r="A41" t="str">
            <v xml:space="preserve">   SAN FELIX</v>
          </cell>
        </row>
        <row r="42">
          <cell r="A42" t="str">
            <v xml:space="preserve">   SAN LORENZO</v>
          </cell>
        </row>
        <row r="43">
          <cell r="A43" t="str">
            <v xml:space="preserve">   TOLE</v>
          </cell>
        </row>
        <row r="45">
          <cell r="A45" t="str">
            <v>DARIEN</v>
          </cell>
        </row>
        <row r="46">
          <cell r="A46" t="str">
            <v xml:space="preserve">   CHEPIGANA</v>
          </cell>
        </row>
        <row r="47">
          <cell r="A47" t="str">
            <v xml:space="preserve">   PINOGANA</v>
          </cell>
        </row>
        <row r="48">
          <cell r="A48" t="str">
            <v xml:space="preserve">   CEMACO</v>
          </cell>
        </row>
        <row r="49">
          <cell r="A49" t="str">
            <v xml:space="preserve">   SAMBU</v>
          </cell>
        </row>
        <row r="51">
          <cell r="A51" t="str">
            <v>HERRERA</v>
          </cell>
        </row>
        <row r="52">
          <cell r="A52" t="str">
            <v xml:space="preserve">   CHITRE</v>
          </cell>
        </row>
        <row r="53">
          <cell r="A53" t="str">
            <v xml:space="preserve">   LAS MINAS</v>
          </cell>
        </row>
        <row r="54">
          <cell r="A54" t="str">
            <v xml:space="preserve">   LOS POZOS.</v>
          </cell>
        </row>
        <row r="55">
          <cell r="A55" t="str">
            <v xml:space="preserve">   OCU</v>
          </cell>
        </row>
        <row r="56">
          <cell r="A56" t="str">
            <v xml:space="preserve">   PARITA</v>
          </cell>
        </row>
        <row r="57">
          <cell r="A57" t="str">
            <v xml:space="preserve">   PESE</v>
          </cell>
        </row>
        <row r="58">
          <cell r="A58" t="str">
            <v xml:space="preserve">   SANTA MARIA</v>
          </cell>
        </row>
        <row r="60">
          <cell r="A60" t="str">
            <v>LOS SANTOS</v>
          </cell>
        </row>
        <row r="61">
          <cell r="A61" t="str">
            <v xml:space="preserve">   GUARARE</v>
          </cell>
        </row>
        <row r="62">
          <cell r="A62" t="str">
            <v xml:space="preserve">   LAS TABLAS</v>
          </cell>
        </row>
        <row r="63">
          <cell r="A63" t="str">
            <v xml:space="preserve">   LOS SANTOS</v>
          </cell>
        </row>
        <row r="64">
          <cell r="A64" t="str">
            <v xml:space="preserve">   MACARACAS</v>
          </cell>
        </row>
        <row r="65">
          <cell r="A65" t="str">
            <v xml:space="preserve">   PEDASI</v>
          </cell>
        </row>
        <row r="66">
          <cell r="A66" t="str">
            <v xml:space="preserve">   POCRI</v>
          </cell>
        </row>
        <row r="67">
          <cell r="A67" t="str">
            <v xml:space="preserve">   TONOSI</v>
          </cell>
        </row>
        <row r="69">
          <cell r="A69" t="str">
            <v>PANAMA</v>
          </cell>
        </row>
        <row r="70">
          <cell r="A70" t="str">
            <v xml:space="preserve">   ARRAIJAN</v>
          </cell>
        </row>
        <row r="71">
          <cell r="A71" t="str">
            <v xml:space="preserve">   BALBOA </v>
          </cell>
        </row>
        <row r="72">
          <cell r="A72" t="str">
            <v xml:space="preserve">   CAPIRA</v>
          </cell>
        </row>
        <row r="73">
          <cell r="A73" t="str">
            <v xml:space="preserve">   CHAME</v>
          </cell>
        </row>
        <row r="74">
          <cell r="A74" t="str">
            <v xml:space="preserve">   CHEPO 2/</v>
          </cell>
        </row>
        <row r="75">
          <cell r="A75" t="str">
            <v xml:space="preserve">   CHIMAN </v>
          </cell>
        </row>
        <row r="76">
          <cell r="A76" t="str">
            <v xml:space="preserve">   LA CHORRERA</v>
          </cell>
        </row>
        <row r="77">
          <cell r="A77" t="str">
            <v xml:space="preserve">   PANAMA </v>
          </cell>
        </row>
        <row r="78">
          <cell r="A78" t="str">
            <v xml:space="preserve">   SAN CARLOS   </v>
          </cell>
        </row>
        <row r="79">
          <cell r="A79" t="str">
            <v xml:space="preserve">   SAN MIGUELITO</v>
          </cell>
        </row>
        <row r="80">
          <cell r="A80" t="str">
            <v xml:space="preserve">   TABOGA</v>
          </cell>
        </row>
        <row r="82">
          <cell r="A82" t="str">
            <v>VERAGUAS</v>
          </cell>
        </row>
        <row r="83">
          <cell r="A83" t="str">
            <v xml:space="preserve">   ATALAYA</v>
          </cell>
        </row>
        <row r="84">
          <cell r="A84" t="str">
            <v xml:space="preserve">   CALOBRE</v>
          </cell>
        </row>
        <row r="85">
          <cell r="A85" t="str">
            <v xml:space="preserve">   CAÑAZAS</v>
          </cell>
        </row>
        <row r="86">
          <cell r="A86" t="str">
            <v xml:space="preserve">   LA MESA</v>
          </cell>
        </row>
        <row r="87">
          <cell r="A87" t="str">
            <v xml:space="preserve">   LAS PALMAS</v>
          </cell>
        </row>
        <row r="88">
          <cell r="A88" t="str">
            <v xml:space="preserve">   MARIATO</v>
          </cell>
        </row>
        <row r="89">
          <cell r="A89" t="str">
            <v xml:space="preserve">   MONTIJO</v>
          </cell>
        </row>
        <row r="90">
          <cell r="A90" t="str">
            <v xml:space="preserve">   RIO DE JESUS</v>
          </cell>
        </row>
        <row r="91">
          <cell r="A91" t="str">
            <v xml:space="preserve">   SAN FRANCISCO</v>
          </cell>
        </row>
        <row r="92">
          <cell r="A92" t="str">
            <v xml:space="preserve">   SANTA FE</v>
          </cell>
        </row>
        <row r="93">
          <cell r="A93" t="str">
            <v xml:space="preserve">   SANTIAGO</v>
          </cell>
        </row>
        <row r="94">
          <cell r="A94" t="str">
            <v xml:space="preserve">   SONA</v>
          </cell>
        </row>
        <row r="96">
          <cell r="A96" t="str">
            <v>KUNA YALA</v>
          </cell>
        </row>
        <row r="98">
          <cell r="A98" t="str">
            <v>NGOBE BUGLÉ</v>
          </cell>
        </row>
        <row r="99">
          <cell r="A99" t="str">
            <v xml:space="preserve">  BESIKO</v>
          </cell>
        </row>
        <row r="100">
          <cell r="A100" t="str">
            <v xml:space="preserve">  MIRONO</v>
          </cell>
        </row>
        <row r="101">
          <cell r="A101" t="str">
            <v xml:space="preserve">  MUNA</v>
          </cell>
        </row>
        <row r="102">
          <cell r="A102" t="str">
            <v xml:space="preserve">  NOLE DUIMA</v>
          </cell>
        </row>
        <row r="103">
          <cell r="A103" t="str">
            <v xml:space="preserve">  NURUM</v>
          </cell>
        </row>
        <row r="104">
          <cell r="A104" t="str">
            <v xml:space="preserve">  KANKINTÚ</v>
          </cell>
        </row>
        <row r="105">
          <cell r="A105" t="str">
            <v xml:space="preserve">  KUSAPIN</v>
          </cell>
        </row>
        <row r="106">
          <cell r="A106" t="str">
            <v>1/ Cálculo en base a la estimación de población al 1º de julio.</v>
          </cell>
        </row>
        <row r="107">
          <cell r="A107" t="str">
            <v>2/ Incluye CSS</v>
          </cell>
        </row>
        <row r="108">
          <cell r="A108" t="str">
            <v>Fuente: Departamento de Análisis de Situación y Tendencias, Sección de Estadísticas,</v>
          </cell>
        </row>
        <row r="109">
          <cell r="A109" t="str">
            <v xml:space="preserve">              MINSA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42"/>
      <sheetName val="C39"/>
      <sheetName val="Hoja2"/>
      <sheetName val="Hoja1"/>
    </sheetNames>
    <sheetDataSet>
      <sheetData sheetId="0"/>
      <sheetData sheetId="1">
        <row r="8">
          <cell r="A8" t="str">
            <v>TOTAL</v>
          </cell>
        </row>
        <row r="10">
          <cell r="A10" t="str">
            <v>BOCAS DEL TORO</v>
          </cell>
        </row>
        <row r="11">
          <cell r="A11" t="str">
            <v xml:space="preserve">   BOCAS DEL TORO</v>
          </cell>
        </row>
        <row r="12">
          <cell r="A12" t="str">
            <v xml:space="preserve">   CHANGUINOLA</v>
          </cell>
        </row>
        <row r="13">
          <cell r="A13" t="str">
            <v xml:space="preserve">   CHIRIQUI GRANDE</v>
          </cell>
        </row>
        <row r="15">
          <cell r="A15" t="str">
            <v xml:space="preserve">COCLE </v>
          </cell>
        </row>
        <row r="16">
          <cell r="A16" t="str">
            <v xml:space="preserve">   AGUADULCE</v>
          </cell>
        </row>
        <row r="17">
          <cell r="A17" t="str">
            <v xml:space="preserve">   ANTON</v>
          </cell>
        </row>
        <row r="18">
          <cell r="A18" t="str">
            <v xml:space="preserve">   LA PINTADA</v>
          </cell>
        </row>
        <row r="19">
          <cell r="A19" t="str">
            <v xml:space="preserve">   NATA</v>
          </cell>
        </row>
        <row r="20">
          <cell r="A20" t="str">
            <v xml:space="preserve">   OLA</v>
          </cell>
        </row>
        <row r="21">
          <cell r="A21" t="str">
            <v xml:space="preserve">   PENONOME</v>
          </cell>
        </row>
        <row r="23">
          <cell r="A23" t="str">
            <v xml:space="preserve">COLON  </v>
          </cell>
        </row>
        <row r="24">
          <cell r="A24" t="str">
            <v xml:space="preserve">   COLON</v>
          </cell>
        </row>
        <row r="25">
          <cell r="A25" t="str">
            <v xml:space="preserve">   CHAGRES</v>
          </cell>
        </row>
        <row r="26">
          <cell r="A26" t="str">
            <v xml:space="preserve">   DONOSO</v>
          </cell>
        </row>
        <row r="27">
          <cell r="A27" t="str">
            <v xml:space="preserve">   PORTOBELO</v>
          </cell>
        </row>
        <row r="28">
          <cell r="A28" t="str">
            <v xml:space="preserve">   SANTA ISABEL</v>
          </cell>
        </row>
        <row r="30">
          <cell r="A30" t="str">
            <v>CHIRIQUI</v>
          </cell>
        </row>
        <row r="31">
          <cell r="A31" t="str">
            <v xml:space="preserve">   ALANJE</v>
          </cell>
        </row>
        <row r="32">
          <cell r="A32" t="str">
            <v xml:space="preserve">   BARU</v>
          </cell>
        </row>
        <row r="33">
          <cell r="A33" t="str">
            <v xml:space="preserve">   BOQUERON</v>
          </cell>
        </row>
        <row r="34">
          <cell r="A34" t="str">
            <v xml:space="preserve">   BOQUETE</v>
          </cell>
        </row>
        <row r="35">
          <cell r="A35" t="str">
            <v xml:space="preserve">   BUGABA</v>
          </cell>
        </row>
        <row r="36">
          <cell r="A36" t="str">
            <v xml:space="preserve">   DAVID</v>
          </cell>
        </row>
        <row r="37">
          <cell r="A37" t="str">
            <v xml:space="preserve">   DOLEGA</v>
          </cell>
        </row>
        <row r="38">
          <cell r="A38" t="str">
            <v xml:space="preserve">   GUALACA</v>
          </cell>
        </row>
        <row r="39">
          <cell r="A39" t="str">
            <v xml:space="preserve">   REMEDIOS</v>
          </cell>
        </row>
        <row r="40">
          <cell r="A40" t="str">
            <v xml:space="preserve">   RENACIMIENTO</v>
          </cell>
        </row>
        <row r="41">
          <cell r="A41" t="str">
            <v xml:space="preserve">   SAN FELIX</v>
          </cell>
        </row>
        <row r="42">
          <cell r="A42" t="str">
            <v xml:space="preserve">   SAN LORENZO</v>
          </cell>
        </row>
        <row r="43">
          <cell r="A43" t="str">
            <v xml:space="preserve">   TOLE</v>
          </cell>
        </row>
        <row r="45">
          <cell r="A45" t="str">
            <v>DARIEN</v>
          </cell>
        </row>
        <row r="46">
          <cell r="A46" t="str">
            <v xml:space="preserve">   CHEPIGANA</v>
          </cell>
        </row>
        <row r="47">
          <cell r="A47" t="str">
            <v xml:space="preserve">   PINOGANA</v>
          </cell>
        </row>
        <row r="48">
          <cell r="A48" t="str">
            <v xml:space="preserve">   CEMACO</v>
          </cell>
        </row>
        <row r="49">
          <cell r="A49" t="str">
            <v xml:space="preserve">   SAMBU</v>
          </cell>
        </row>
        <row r="51">
          <cell r="A51" t="str">
            <v>HERRERA</v>
          </cell>
        </row>
        <row r="52">
          <cell r="A52" t="str">
            <v xml:space="preserve">   CHITRE</v>
          </cell>
        </row>
        <row r="53">
          <cell r="A53" t="str">
            <v xml:space="preserve">   LAS MINAS</v>
          </cell>
        </row>
        <row r="54">
          <cell r="A54" t="str">
            <v xml:space="preserve">   LOS POZOS.</v>
          </cell>
        </row>
        <row r="55">
          <cell r="A55" t="str">
            <v xml:space="preserve">   OCU</v>
          </cell>
        </row>
        <row r="56">
          <cell r="A56" t="str">
            <v xml:space="preserve">   PARITA</v>
          </cell>
        </row>
        <row r="57">
          <cell r="A57" t="str">
            <v xml:space="preserve">   PESE</v>
          </cell>
        </row>
        <row r="58">
          <cell r="A58" t="str">
            <v xml:space="preserve">   SANTA MARIA</v>
          </cell>
        </row>
        <row r="60">
          <cell r="A60" t="str">
            <v>LOS SANTOS</v>
          </cell>
        </row>
        <row r="61">
          <cell r="A61" t="str">
            <v xml:space="preserve">   GUARARE</v>
          </cell>
        </row>
        <row r="62">
          <cell r="A62" t="str">
            <v xml:space="preserve">   LAS TABLAS</v>
          </cell>
        </row>
        <row r="63">
          <cell r="A63" t="str">
            <v xml:space="preserve">   LOS SANTOS</v>
          </cell>
        </row>
        <row r="64">
          <cell r="A64" t="str">
            <v xml:space="preserve">   MACARACAS</v>
          </cell>
        </row>
        <row r="65">
          <cell r="A65" t="str">
            <v xml:space="preserve">   PEDASI</v>
          </cell>
        </row>
        <row r="66">
          <cell r="A66" t="str">
            <v xml:space="preserve">   POCRI</v>
          </cell>
        </row>
        <row r="67">
          <cell r="A67" t="str">
            <v xml:space="preserve">   TONOSI</v>
          </cell>
        </row>
        <row r="69">
          <cell r="A69" t="str">
            <v>PANAMA</v>
          </cell>
        </row>
        <row r="70">
          <cell r="A70" t="str">
            <v xml:space="preserve">   ARRAIJAN</v>
          </cell>
        </row>
        <row r="71">
          <cell r="A71" t="str">
            <v xml:space="preserve">   BALBOA </v>
          </cell>
        </row>
        <row r="72">
          <cell r="A72" t="str">
            <v xml:space="preserve">   CAPIRA</v>
          </cell>
        </row>
        <row r="73">
          <cell r="A73" t="str">
            <v xml:space="preserve">   CHAME</v>
          </cell>
        </row>
        <row r="74">
          <cell r="A74" t="str">
            <v xml:space="preserve">   CHEPO 2/</v>
          </cell>
        </row>
        <row r="75">
          <cell r="A75" t="str">
            <v xml:space="preserve">   CHIMAN </v>
          </cell>
        </row>
        <row r="76">
          <cell r="A76" t="str">
            <v xml:space="preserve">   LA CHORRERA</v>
          </cell>
        </row>
        <row r="77">
          <cell r="A77" t="str">
            <v xml:space="preserve">   PANAMA </v>
          </cell>
        </row>
        <row r="78">
          <cell r="A78" t="str">
            <v xml:space="preserve">   SAN CARLOS   </v>
          </cell>
        </row>
        <row r="79">
          <cell r="A79" t="str">
            <v xml:space="preserve">   SAN MIGUELITO</v>
          </cell>
        </row>
        <row r="80">
          <cell r="A80" t="str">
            <v xml:space="preserve">   TABOGA</v>
          </cell>
        </row>
        <row r="82">
          <cell r="A82" t="str">
            <v>VERAGUAS</v>
          </cell>
        </row>
        <row r="83">
          <cell r="A83" t="str">
            <v xml:space="preserve">   ATALAYA</v>
          </cell>
        </row>
        <row r="84">
          <cell r="A84" t="str">
            <v xml:space="preserve">   CALOBRE</v>
          </cell>
        </row>
        <row r="85">
          <cell r="A85" t="str">
            <v xml:space="preserve">   CAÑAZAS</v>
          </cell>
        </row>
        <row r="86">
          <cell r="A86" t="str">
            <v xml:space="preserve">   LA MESA</v>
          </cell>
        </row>
        <row r="87">
          <cell r="A87" t="str">
            <v xml:space="preserve">   LAS PALMAS</v>
          </cell>
        </row>
        <row r="88">
          <cell r="A88" t="str">
            <v xml:space="preserve">   MARIATO</v>
          </cell>
        </row>
        <row r="89">
          <cell r="A89" t="str">
            <v xml:space="preserve">   MONTIJO</v>
          </cell>
        </row>
        <row r="90">
          <cell r="A90" t="str">
            <v xml:space="preserve">   RIO DE JESUS</v>
          </cell>
        </row>
        <row r="91">
          <cell r="A91" t="str">
            <v xml:space="preserve">   SAN FRANCISCO</v>
          </cell>
        </row>
        <row r="92">
          <cell r="A92" t="str">
            <v xml:space="preserve">   SANTA FE</v>
          </cell>
        </row>
        <row r="93">
          <cell r="A93" t="str">
            <v xml:space="preserve">   SANTIAGO</v>
          </cell>
        </row>
        <row r="94">
          <cell r="A94" t="str">
            <v xml:space="preserve">   SONA</v>
          </cell>
        </row>
        <row r="96">
          <cell r="A96" t="str">
            <v>KUNA YALA</v>
          </cell>
        </row>
        <row r="98">
          <cell r="A98" t="str">
            <v>NGOBE BUGLÉ</v>
          </cell>
        </row>
        <row r="99">
          <cell r="A99" t="str">
            <v xml:space="preserve">  BESIKO</v>
          </cell>
        </row>
        <row r="100">
          <cell r="A100" t="str">
            <v xml:space="preserve">  MIRONO</v>
          </cell>
        </row>
        <row r="101">
          <cell r="A101" t="str">
            <v xml:space="preserve">  MUNA</v>
          </cell>
        </row>
        <row r="102">
          <cell r="A102" t="str">
            <v xml:space="preserve">  NOLE DUIMA</v>
          </cell>
        </row>
        <row r="103">
          <cell r="A103" t="str">
            <v xml:space="preserve">  NURUM</v>
          </cell>
        </row>
        <row r="104">
          <cell r="A104" t="str">
            <v xml:space="preserve">  KANKINTÚ</v>
          </cell>
        </row>
        <row r="105">
          <cell r="A105" t="str">
            <v xml:space="preserve">  KUSAPIN</v>
          </cell>
        </row>
        <row r="106">
          <cell r="A106" t="str">
            <v>1/ Cálculo en base a la estimación de población al 1º de julio.</v>
          </cell>
        </row>
        <row r="107">
          <cell r="A107" t="str">
            <v>2/ Incluye CSS</v>
          </cell>
        </row>
        <row r="108">
          <cell r="A108" t="str">
            <v>Fuente: Departamento de Análisis de Situación y Tendencias, Sección de Estadísticas,</v>
          </cell>
        </row>
        <row r="109">
          <cell r="A109" t="str">
            <v xml:space="preserve">              MINSA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42"/>
      <sheetName val="C39"/>
      <sheetName val="Hoja2"/>
      <sheetName val="Hoja1"/>
      <sheetName val="cuad-13"/>
    </sheetNames>
    <sheetDataSet>
      <sheetData sheetId="0"/>
      <sheetData sheetId="1">
        <row r="8">
          <cell r="A8" t="str">
            <v>TOTAL</v>
          </cell>
        </row>
        <row r="10">
          <cell r="A10" t="str">
            <v>BOCAS DEL TORO</v>
          </cell>
        </row>
        <row r="11">
          <cell r="A11" t="str">
            <v xml:space="preserve">   BOCAS DEL TORO</v>
          </cell>
        </row>
        <row r="12">
          <cell r="A12" t="str">
            <v xml:space="preserve">   CHANGUINOLA</v>
          </cell>
        </row>
        <row r="13">
          <cell r="A13" t="str">
            <v xml:space="preserve">   CHIRIQUI GRANDE</v>
          </cell>
        </row>
        <row r="15">
          <cell r="A15" t="str">
            <v xml:space="preserve">COCLE </v>
          </cell>
        </row>
        <row r="16">
          <cell r="A16" t="str">
            <v xml:space="preserve">   AGUADULCE</v>
          </cell>
        </row>
        <row r="17">
          <cell r="A17" t="str">
            <v xml:space="preserve">   ANTON</v>
          </cell>
        </row>
        <row r="18">
          <cell r="A18" t="str">
            <v xml:space="preserve">   LA PINTADA</v>
          </cell>
        </row>
        <row r="19">
          <cell r="A19" t="str">
            <v xml:space="preserve">   NATA</v>
          </cell>
        </row>
        <row r="20">
          <cell r="A20" t="str">
            <v xml:space="preserve">   OLA</v>
          </cell>
        </row>
        <row r="21">
          <cell r="A21" t="str">
            <v xml:space="preserve">   PENONOME</v>
          </cell>
        </row>
        <row r="23">
          <cell r="A23" t="str">
            <v xml:space="preserve">COLON  </v>
          </cell>
        </row>
        <row r="24">
          <cell r="A24" t="str">
            <v xml:space="preserve">   COLON</v>
          </cell>
        </row>
        <row r="25">
          <cell r="A25" t="str">
            <v xml:space="preserve">   CHAGRES</v>
          </cell>
        </row>
        <row r="26">
          <cell r="A26" t="str">
            <v xml:space="preserve">   DONOSO</v>
          </cell>
        </row>
        <row r="27">
          <cell r="A27" t="str">
            <v xml:space="preserve">   PORTOBELO</v>
          </cell>
        </row>
        <row r="28">
          <cell r="A28" t="str">
            <v xml:space="preserve">   SANTA ISABEL</v>
          </cell>
        </row>
        <row r="30">
          <cell r="A30" t="str">
            <v>CHIRIQUI</v>
          </cell>
        </row>
        <row r="31">
          <cell r="A31" t="str">
            <v xml:space="preserve">   ALANJE</v>
          </cell>
        </row>
        <row r="32">
          <cell r="A32" t="str">
            <v xml:space="preserve">   BARU</v>
          </cell>
        </row>
        <row r="33">
          <cell r="A33" t="str">
            <v xml:space="preserve">   BOQUERON</v>
          </cell>
        </row>
        <row r="34">
          <cell r="A34" t="str">
            <v xml:space="preserve">   BOQUETE</v>
          </cell>
        </row>
        <row r="35">
          <cell r="A35" t="str">
            <v xml:space="preserve">   BUGABA</v>
          </cell>
        </row>
        <row r="36">
          <cell r="A36" t="str">
            <v xml:space="preserve">   DAVID</v>
          </cell>
        </row>
        <row r="37">
          <cell r="A37" t="str">
            <v xml:space="preserve">   DOLEGA</v>
          </cell>
        </row>
        <row r="38">
          <cell r="A38" t="str">
            <v xml:space="preserve">   GUALACA</v>
          </cell>
        </row>
        <row r="39">
          <cell r="A39" t="str">
            <v xml:space="preserve">   REMEDIOS</v>
          </cell>
        </row>
        <row r="40">
          <cell r="A40" t="str">
            <v xml:space="preserve">   RENACIMIENTO</v>
          </cell>
        </row>
        <row r="41">
          <cell r="A41" t="str">
            <v xml:space="preserve">   SAN FELIX</v>
          </cell>
        </row>
        <row r="42">
          <cell r="A42" t="str">
            <v xml:space="preserve">   SAN LORENZO</v>
          </cell>
        </row>
        <row r="43">
          <cell r="A43" t="str">
            <v xml:space="preserve">   TOLE</v>
          </cell>
        </row>
        <row r="45">
          <cell r="A45" t="str">
            <v>DARIEN</v>
          </cell>
        </row>
        <row r="46">
          <cell r="A46" t="str">
            <v xml:space="preserve">   CHEPIGANA</v>
          </cell>
        </row>
        <row r="47">
          <cell r="A47" t="str">
            <v xml:space="preserve">   PINOGANA</v>
          </cell>
        </row>
        <row r="48">
          <cell r="A48" t="str">
            <v xml:space="preserve">   CEMACO</v>
          </cell>
        </row>
        <row r="49">
          <cell r="A49" t="str">
            <v xml:space="preserve">   SAMBU</v>
          </cell>
        </row>
        <row r="51">
          <cell r="A51" t="str">
            <v>HERRERA</v>
          </cell>
        </row>
        <row r="52">
          <cell r="A52" t="str">
            <v xml:space="preserve">   CHITRE</v>
          </cell>
        </row>
        <row r="53">
          <cell r="A53" t="str">
            <v xml:space="preserve">   LAS MINAS</v>
          </cell>
        </row>
        <row r="54">
          <cell r="A54" t="str">
            <v xml:space="preserve">   LOS POZOS.</v>
          </cell>
        </row>
        <row r="55">
          <cell r="A55" t="str">
            <v xml:space="preserve">   OCU</v>
          </cell>
        </row>
        <row r="56">
          <cell r="A56" t="str">
            <v xml:space="preserve">   PARITA</v>
          </cell>
        </row>
        <row r="57">
          <cell r="A57" t="str">
            <v xml:space="preserve">   PESE</v>
          </cell>
        </row>
        <row r="58">
          <cell r="A58" t="str">
            <v xml:space="preserve">   SANTA MARIA</v>
          </cell>
        </row>
        <row r="60">
          <cell r="A60" t="str">
            <v>LOS SANTOS</v>
          </cell>
        </row>
        <row r="61">
          <cell r="A61" t="str">
            <v xml:space="preserve">   GUARARE</v>
          </cell>
        </row>
        <row r="62">
          <cell r="A62" t="str">
            <v xml:space="preserve">   LAS TABLAS</v>
          </cell>
        </row>
        <row r="63">
          <cell r="A63" t="str">
            <v xml:space="preserve">   LOS SANTOS</v>
          </cell>
        </row>
        <row r="64">
          <cell r="A64" t="str">
            <v xml:space="preserve">   MACARACAS</v>
          </cell>
        </row>
        <row r="65">
          <cell r="A65" t="str">
            <v xml:space="preserve">   PEDASI</v>
          </cell>
        </row>
        <row r="66">
          <cell r="A66" t="str">
            <v xml:space="preserve">   POCRI</v>
          </cell>
        </row>
        <row r="67">
          <cell r="A67" t="str">
            <v xml:space="preserve">   TONOSI</v>
          </cell>
        </row>
        <row r="69">
          <cell r="A69" t="str">
            <v>PANAMA</v>
          </cell>
        </row>
        <row r="70">
          <cell r="A70" t="str">
            <v xml:space="preserve">   ARRAIJAN</v>
          </cell>
        </row>
        <row r="71">
          <cell r="A71" t="str">
            <v xml:space="preserve">   BALBOA </v>
          </cell>
        </row>
        <row r="72">
          <cell r="A72" t="str">
            <v xml:space="preserve">   CAPIRA</v>
          </cell>
        </row>
        <row r="73">
          <cell r="A73" t="str">
            <v xml:space="preserve">   CHAME</v>
          </cell>
        </row>
        <row r="74">
          <cell r="A74" t="str">
            <v xml:space="preserve">   CHEPO 2/</v>
          </cell>
        </row>
        <row r="75">
          <cell r="A75" t="str">
            <v xml:space="preserve">   CHIMAN </v>
          </cell>
        </row>
        <row r="76">
          <cell r="A76" t="str">
            <v xml:space="preserve">   LA CHORRERA</v>
          </cell>
        </row>
        <row r="77">
          <cell r="A77" t="str">
            <v xml:space="preserve">   PANAMA </v>
          </cell>
        </row>
        <row r="78">
          <cell r="A78" t="str">
            <v xml:space="preserve">   SAN CARLOS   </v>
          </cell>
        </row>
        <row r="79">
          <cell r="A79" t="str">
            <v xml:space="preserve">   SAN MIGUELITO</v>
          </cell>
        </row>
        <row r="80">
          <cell r="A80" t="str">
            <v xml:space="preserve">   TABOGA</v>
          </cell>
        </row>
        <row r="82">
          <cell r="A82" t="str">
            <v>VERAGUAS</v>
          </cell>
        </row>
        <row r="83">
          <cell r="A83" t="str">
            <v xml:space="preserve">   ATALAYA</v>
          </cell>
        </row>
        <row r="84">
          <cell r="A84" t="str">
            <v xml:space="preserve">   CALOBRE</v>
          </cell>
        </row>
        <row r="85">
          <cell r="A85" t="str">
            <v xml:space="preserve">   CAÑAZAS</v>
          </cell>
        </row>
        <row r="86">
          <cell r="A86" t="str">
            <v xml:space="preserve">   LA MESA</v>
          </cell>
        </row>
        <row r="87">
          <cell r="A87" t="str">
            <v xml:space="preserve">   LAS PALMAS</v>
          </cell>
        </row>
        <row r="88">
          <cell r="A88" t="str">
            <v xml:space="preserve">   MARIATO</v>
          </cell>
        </row>
        <row r="89">
          <cell r="A89" t="str">
            <v xml:space="preserve">   MONTIJO</v>
          </cell>
        </row>
        <row r="90">
          <cell r="A90" t="str">
            <v xml:space="preserve">   RIO DE JESUS</v>
          </cell>
        </row>
        <row r="91">
          <cell r="A91" t="str">
            <v xml:space="preserve">   SAN FRANCISCO</v>
          </cell>
        </row>
        <row r="92">
          <cell r="A92" t="str">
            <v xml:space="preserve">   SANTA FE</v>
          </cell>
        </row>
        <row r="93">
          <cell r="A93" t="str">
            <v xml:space="preserve">   SANTIAGO</v>
          </cell>
        </row>
        <row r="94">
          <cell r="A94" t="str">
            <v xml:space="preserve">   SONA</v>
          </cell>
        </row>
        <row r="96">
          <cell r="A96" t="str">
            <v>KUNA YALA</v>
          </cell>
        </row>
        <row r="98">
          <cell r="A98" t="str">
            <v>NGOBE BUGLÉ</v>
          </cell>
        </row>
        <row r="99">
          <cell r="A99" t="str">
            <v xml:space="preserve">  BESIKO</v>
          </cell>
        </row>
        <row r="100">
          <cell r="A100" t="str">
            <v xml:space="preserve">  MIRONO</v>
          </cell>
        </row>
        <row r="101">
          <cell r="A101" t="str">
            <v xml:space="preserve">  MUNA</v>
          </cell>
        </row>
        <row r="102">
          <cell r="A102" t="str">
            <v xml:space="preserve">  NOLE DUIMA</v>
          </cell>
        </row>
        <row r="103">
          <cell r="A103" t="str">
            <v xml:space="preserve">  NURUM</v>
          </cell>
        </row>
        <row r="104">
          <cell r="A104" t="str">
            <v xml:space="preserve">  KANKINTÚ</v>
          </cell>
        </row>
        <row r="105">
          <cell r="A105" t="str">
            <v xml:space="preserve">  KUSAPIN</v>
          </cell>
        </row>
        <row r="106">
          <cell r="A106" t="str">
            <v>1/ Cálculo en base a la estimación de población al 1º de julio.</v>
          </cell>
        </row>
        <row r="107">
          <cell r="A107" t="str">
            <v>2/ Incluye CSS</v>
          </cell>
        </row>
        <row r="108">
          <cell r="A108" t="str">
            <v>Fuente: Departamento de Análisis de Situación y Tendencias, Sección de Estadísticas,</v>
          </cell>
        </row>
        <row r="109">
          <cell r="A109" t="str">
            <v xml:space="preserve">              MINSA</v>
          </cell>
        </row>
      </sheetData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FBE64-3108-4A9D-8F75-81135D654227}">
  <dimension ref="A1:U39"/>
  <sheetViews>
    <sheetView tabSelected="1" view="pageBreakPreview" zoomScaleNormal="100" zoomScaleSheetLayoutView="100" workbookViewId="0">
      <selection activeCell="E15" sqref="E15"/>
    </sheetView>
  </sheetViews>
  <sheetFormatPr baseColWidth="10" defaultColWidth="11.42578125" defaultRowHeight="15" x14ac:dyDescent="0.25"/>
  <cols>
    <col min="1" max="1" width="26.7109375" style="2" customWidth="1"/>
    <col min="2" max="7" width="11.7109375" style="2" customWidth="1"/>
    <col min="8" max="8" width="0" style="2" hidden="1" customWidth="1"/>
    <col min="9" max="16384" width="11.42578125" style="2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ht="15.75" thickBot="1" x14ac:dyDescent="0.3">
      <c r="A3" s="1" t="s">
        <v>2</v>
      </c>
      <c r="B3" s="1"/>
      <c r="D3" s="1"/>
    </row>
    <row r="4" spans="1:7" ht="15.75" hidden="1" thickBot="1" x14ac:dyDescent="0.3">
      <c r="A4" s="1"/>
      <c r="B4" s="1"/>
      <c r="C4" s="1">
        <v>4158783</v>
      </c>
      <c r="D4" s="1"/>
      <c r="E4" s="1">
        <v>74242</v>
      </c>
      <c r="F4" s="1">
        <v>296019</v>
      </c>
      <c r="G4" s="1">
        <v>100000</v>
      </c>
    </row>
    <row r="5" spans="1:7" x14ac:dyDescent="0.25">
      <c r="A5" s="3" t="s">
        <v>3</v>
      </c>
      <c r="B5" s="4" t="s">
        <v>4</v>
      </c>
      <c r="C5" s="5"/>
      <c r="D5" s="4" t="s">
        <v>5</v>
      </c>
      <c r="E5" s="5"/>
      <c r="F5" s="6" t="s">
        <v>6</v>
      </c>
      <c r="G5" s="6"/>
    </row>
    <row r="6" spans="1:7" ht="15.75" thickBot="1" x14ac:dyDescent="0.3">
      <c r="A6" s="7"/>
      <c r="B6" s="8" t="s">
        <v>7</v>
      </c>
      <c r="C6" s="9" t="s">
        <v>8</v>
      </c>
      <c r="D6" s="8" t="s">
        <v>7</v>
      </c>
      <c r="E6" s="10" t="s">
        <v>9</v>
      </c>
      <c r="F6" s="8" t="s">
        <v>7</v>
      </c>
      <c r="G6" s="11" t="s">
        <v>10</v>
      </c>
    </row>
    <row r="7" spans="1:7" ht="22.5" customHeight="1" x14ac:dyDescent="0.25">
      <c r="A7" s="12" t="s">
        <v>11</v>
      </c>
      <c r="B7" s="13">
        <f t="shared" ref="B7:B16" si="0">SUM(D7,F7)</f>
        <v>7787</v>
      </c>
      <c r="C7" s="14">
        <v>2556.8000000000002</v>
      </c>
      <c r="D7" s="13">
        <v>3007</v>
      </c>
      <c r="E7" s="14">
        <v>4885.1000000000004</v>
      </c>
      <c r="F7" s="15">
        <v>4780</v>
      </c>
      <c r="G7" s="12">
        <v>1967</v>
      </c>
    </row>
    <row r="8" spans="1:7" ht="18.75" customHeight="1" x14ac:dyDescent="0.25">
      <c r="A8" s="12" t="s">
        <v>12</v>
      </c>
      <c r="B8" s="13">
        <f t="shared" si="0"/>
        <v>6492</v>
      </c>
      <c r="C8" s="14">
        <v>1912.2</v>
      </c>
      <c r="D8" s="13">
        <v>2495</v>
      </c>
      <c r="E8" s="14">
        <v>3463.6</v>
      </c>
      <c r="F8" s="15">
        <v>3997</v>
      </c>
      <c r="G8" s="12">
        <v>1494.4</v>
      </c>
    </row>
    <row r="9" spans="1:7" ht="18.75" customHeight="1" x14ac:dyDescent="0.25">
      <c r="A9" s="12" t="s">
        <v>13</v>
      </c>
      <c r="B9" s="13">
        <f t="shared" si="0"/>
        <v>7285</v>
      </c>
      <c r="C9" s="14">
        <v>2123.9</v>
      </c>
      <c r="D9" s="13">
        <v>3171</v>
      </c>
      <c r="E9" s="14">
        <v>4487.1000000000004</v>
      </c>
      <c r="F9" s="15">
        <v>4114</v>
      </c>
      <c r="G9" s="12">
        <v>1510.6</v>
      </c>
    </row>
    <row r="10" spans="1:7" ht="18.75" customHeight="1" x14ac:dyDescent="0.25">
      <c r="A10" s="12" t="s">
        <v>14</v>
      </c>
      <c r="B10" s="13">
        <f t="shared" si="0"/>
        <v>7282</v>
      </c>
      <c r="C10" s="14">
        <v>2137.9</v>
      </c>
      <c r="D10" s="13">
        <v>2906</v>
      </c>
      <c r="E10" s="14">
        <v>4187.8999999999996</v>
      </c>
      <c r="F10" s="15">
        <v>4376</v>
      </c>
      <c r="G10" s="12">
        <v>1613.5</v>
      </c>
    </row>
    <row r="11" spans="1:7" ht="18.75" customHeight="1" x14ac:dyDescent="0.25">
      <c r="A11" s="12" t="s">
        <v>15</v>
      </c>
      <c r="B11" s="13">
        <f t="shared" si="0"/>
        <v>7945</v>
      </c>
      <c r="C11" s="14">
        <v>2316.6999999999998</v>
      </c>
      <c r="D11" s="13">
        <v>3393</v>
      </c>
      <c r="E11" s="14">
        <v>4865.6000000000004</v>
      </c>
      <c r="F11" s="15">
        <v>4552</v>
      </c>
      <c r="G11" s="12">
        <v>1666.1</v>
      </c>
    </row>
    <row r="12" spans="1:7" ht="18.75" customHeight="1" x14ac:dyDescent="0.25">
      <c r="A12" s="12" t="s">
        <v>16</v>
      </c>
      <c r="B12" s="13">
        <f t="shared" si="0"/>
        <v>8521</v>
      </c>
      <c r="C12" s="14">
        <v>2469.3000000000002</v>
      </c>
      <c r="D12" s="13">
        <v>3566</v>
      </c>
      <c r="E12" s="14">
        <v>5094.1000000000004</v>
      </c>
      <c r="F12" s="15">
        <v>4955</v>
      </c>
      <c r="G12" s="12">
        <v>1801.3</v>
      </c>
    </row>
    <row r="13" spans="1:7" ht="18.75" customHeight="1" x14ac:dyDescent="0.25">
      <c r="A13" s="12" t="s">
        <v>17</v>
      </c>
      <c r="B13" s="13">
        <f t="shared" si="0"/>
        <v>8931</v>
      </c>
      <c r="C13" s="14">
        <v>2572.1999999999998</v>
      </c>
      <c r="D13" s="13">
        <v>3860</v>
      </c>
      <c r="E13" s="14">
        <v>5492.9</v>
      </c>
      <c r="F13" s="15">
        <v>5071</v>
      </c>
      <c r="G13" s="12">
        <v>1831.1</v>
      </c>
    </row>
    <row r="14" spans="1:7" ht="18.75" customHeight="1" x14ac:dyDescent="0.25">
      <c r="A14" s="12" t="s">
        <v>18</v>
      </c>
      <c r="B14" s="13">
        <f t="shared" si="0"/>
        <v>8912</v>
      </c>
      <c r="C14" s="14">
        <v>2552.9</v>
      </c>
      <c r="D14" s="13">
        <v>3658</v>
      </c>
      <c r="E14" s="14">
        <v>5187.8</v>
      </c>
      <c r="F14" s="15">
        <v>5254</v>
      </c>
      <c r="G14" s="12">
        <v>1886</v>
      </c>
    </row>
    <row r="15" spans="1:7" ht="18.75" customHeight="1" x14ac:dyDescent="0.25">
      <c r="A15" s="12" t="s">
        <v>19</v>
      </c>
      <c r="B15" s="13">
        <f t="shared" si="0"/>
        <v>6246</v>
      </c>
      <c r="C15" s="14">
        <v>1781.9</v>
      </c>
      <c r="D15" s="13">
        <v>2118</v>
      </c>
      <c r="E15" s="14">
        <v>2996.4</v>
      </c>
      <c r="F15" s="15">
        <v>4128</v>
      </c>
      <c r="G15" s="16">
        <v>1475.1</v>
      </c>
    </row>
    <row r="16" spans="1:7" ht="18.75" customHeight="1" x14ac:dyDescent="0.25">
      <c r="A16" s="17" t="s">
        <v>20</v>
      </c>
      <c r="B16" s="13">
        <f t="shared" si="0"/>
        <v>7109</v>
      </c>
      <c r="C16" s="14">
        <v>2024.1</v>
      </c>
      <c r="D16" s="13">
        <v>2854</v>
      </c>
      <c r="E16" s="14">
        <v>4036.1</v>
      </c>
      <c r="F16" s="13">
        <v>4255</v>
      </c>
      <c r="G16" s="18">
        <v>1516.9</v>
      </c>
    </row>
    <row r="17" spans="1:21" ht="18.75" customHeight="1" x14ac:dyDescent="0.25">
      <c r="A17" s="17" t="s">
        <v>21</v>
      </c>
      <c r="B17" s="19">
        <v>12129</v>
      </c>
      <c r="C17" s="14">
        <v>3325</v>
      </c>
      <c r="D17" s="12">
        <v>3551</v>
      </c>
      <c r="E17" s="14">
        <v>4817.2</v>
      </c>
      <c r="F17" s="12">
        <v>8578</v>
      </c>
      <c r="G17" s="18">
        <v>2947.1</v>
      </c>
    </row>
    <row r="18" spans="1:21" ht="18.75" customHeight="1" x14ac:dyDescent="0.25">
      <c r="A18" s="17" t="s">
        <v>22</v>
      </c>
      <c r="B18" s="19">
        <v>11688</v>
      </c>
      <c r="C18" s="14">
        <v>3192.5</v>
      </c>
      <c r="D18" s="12">
        <v>4839</v>
      </c>
      <c r="E18" s="14">
        <v>6505</v>
      </c>
      <c r="F18" s="12">
        <v>6849</v>
      </c>
      <c r="G18" s="18">
        <v>2347.8000000000002</v>
      </c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1"/>
    </row>
    <row r="19" spans="1:21" ht="18.75" customHeight="1" x14ac:dyDescent="0.25">
      <c r="A19" s="17" t="s">
        <v>23</v>
      </c>
      <c r="B19" s="13">
        <v>10847</v>
      </c>
      <c r="C19" s="16">
        <v>2950.6</v>
      </c>
      <c r="D19" s="13">
        <v>4475</v>
      </c>
      <c r="E19" s="16">
        <f>D19/74389*100000</f>
        <v>6015.674360456519</v>
      </c>
      <c r="F19" s="13">
        <v>6372</v>
      </c>
      <c r="G19" s="16">
        <v>2175.1999999999998</v>
      </c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1"/>
    </row>
    <row r="20" spans="1:21" ht="18.75" customHeight="1" x14ac:dyDescent="0.25">
      <c r="A20" s="17" t="s">
        <v>24</v>
      </c>
      <c r="B20" s="13">
        <v>8746</v>
      </c>
      <c r="C20" s="16">
        <v>2371.1</v>
      </c>
      <c r="D20" s="13">
        <v>3429</v>
      </c>
      <c r="E20" s="16">
        <v>4604.3</v>
      </c>
      <c r="F20" s="13">
        <v>5317</v>
      </c>
      <c r="G20" s="16">
        <v>1806.2</v>
      </c>
      <c r="I20" s="20"/>
      <c r="J20" s="22"/>
      <c r="K20" s="22"/>
      <c r="L20" s="22"/>
      <c r="M20" s="22"/>
      <c r="N20" s="22"/>
      <c r="O20" s="20"/>
      <c r="P20" s="20"/>
      <c r="Q20" s="20"/>
      <c r="R20" s="22"/>
      <c r="S20" s="20"/>
      <c r="T20" s="20"/>
      <c r="U20" s="21"/>
    </row>
    <row r="21" spans="1:21" ht="18.75" customHeight="1" x14ac:dyDescent="0.25">
      <c r="A21" s="23" t="s">
        <v>25</v>
      </c>
      <c r="B21" s="24">
        <f>SUM(D21,F21)</f>
        <v>8815</v>
      </c>
      <c r="C21" s="25">
        <v>238.2</v>
      </c>
      <c r="D21" s="26">
        <f>1135+2205</f>
        <v>3340</v>
      </c>
      <c r="E21" s="25">
        <v>4487.7</v>
      </c>
      <c r="F21" s="26">
        <f>2241+3234</f>
        <v>5475</v>
      </c>
      <c r="G21" s="27">
        <v>1852.3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</row>
    <row r="22" spans="1:21" ht="18.75" customHeight="1" x14ac:dyDescent="0.25">
      <c r="A22" s="28" t="s">
        <v>26</v>
      </c>
      <c r="B22" s="24">
        <v>11463</v>
      </c>
      <c r="C22" s="29">
        <v>3092</v>
      </c>
      <c r="D22" s="24">
        <v>4486</v>
      </c>
      <c r="E22" s="25">
        <v>6028.6</v>
      </c>
      <c r="F22" s="26">
        <v>6977</v>
      </c>
      <c r="G22" s="27">
        <v>2354.6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</row>
    <row r="23" spans="1:21" s="34" customFormat="1" ht="18.75" customHeight="1" x14ac:dyDescent="0.25">
      <c r="A23" s="30" t="s">
        <v>27</v>
      </c>
      <c r="B23" s="31">
        <f>+D23+F23</f>
        <v>9536</v>
      </c>
      <c r="C23" s="32">
        <v>2572.6</v>
      </c>
      <c r="D23" s="31">
        <f>2767+1036</f>
        <v>3803</v>
      </c>
      <c r="E23" s="32">
        <v>5117.6000000000004</v>
      </c>
      <c r="F23" s="31">
        <f>3665+2068</f>
        <v>5733</v>
      </c>
      <c r="G23" s="33">
        <v>1934.5</v>
      </c>
    </row>
    <row r="24" spans="1:21" s="34" customFormat="1" ht="18.75" customHeight="1" x14ac:dyDescent="0.25">
      <c r="A24" s="30" t="s">
        <v>28</v>
      </c>
      <c r="B24" s="31">
        <f>SUM(D24+F24)</f>
        <v>9674</v>
      </c>
      <c r="C24" s="35">
        <v>2612.8000000000002</v>
      </c>
      <c r="D24" s="36">
        <f>3061+907</f>
        <v>3968</v>
      </c>
      <c r="E24" s="35">
        <f>D24/E4*G4</f>
        <v>5344.6836022736452</v>
      </c>
      <c r="F24" s="36">
        <f>3965+1741</f>
        <v>5706</v>
      </c>
      <c r="G24" s="37">
        <f>F24/F4*G4</f>
        <v>1927.5789729713294</v>
      </c>
      <c r="I24" s="38"/>
      <c r="J24" s="38"/>
      <c r="O24" s="39"/>
    </row>
    <row r="25" spans="1:21" s="34" customFormat="1" ht="21" customHeight="1" x14ac:dyDescent="0.25">
      <c r="A25" s="40" t="s">
        <v>29</v>
      </c>
      <c r="B25" s="41">
        <f>SUM(D25+F25)</f>
        <v>11554</v>
      </c>
      <c r="C25" s="42">
        <v>3122.7</v>
      </c>
      <c r="D25" s="41">
        <v>4783</v>
      </c>
      <c r="E25" s="42">
        <v>6447.6</v>
      </c>
      <c r="F25" s="41">
        <v>6771</v>
      </c>
      <c r="G25" s="42">
        <v>2288.9</v>
      </c>
    </row>
    <row r="26" spans="1:21" s="34" customFormat="1" ht="21" customHeight="1" thickBot="1" x14ac:dyDescent="0.3">
      <c r="A26" s="43" t="s">
        <v>30</v>
      </c>
      <c r="B26" s="44">
        <f>SUM(D26+F26)</f>
        <v>2209</v>
      </c>
      <c r="C26" s="45">
        <v>597.4</v>
      </c>
      <c r="D26" s="46">
        <v>957</v>
      </c>
      <c r="E26" s="45">
        <v>1290.7</v>
      </c>
      <c r="F26" s="47">
        <v>1252</v>
      </c>
      <c r="G26" s="48">
        <v>423.5</v>
      </c>
      <c r="I26"/>
    </row>
    <row r="27" spans="1:21" ht="13.5" customHeight="1" x14ac:dyDescent="0.25">
      <c r="A27" s="49" t="s">
        <v>31</v>
      </c>
      <c r="K27" s="38"/>
      <c r="L27" s="50"/>
      <c r="N27" s="51"/>
    </row>
    <row r="28" spans="1:21" x14ac:dyDescent="0.25">
      <c r="A28" s="52" t="s">
        <v>32</v>
      </c>
      <c r="J28" s="38"/>
      <c r="L28" s="53"/>
    </row>
    <row r="29" spans="1:21" x14ac:dyDescent="0.25">
      <c r="A29" s="49" t="s">
        <v>33</v>
      </c>
      <c r="K29" s="54"/>
      <c r="L29" s="54"/>
      <c r="M29" s="54"/>
      <c r="N29" s="54"/>
    </row>
    <row r="30" spans="1:21" x14ac:dyDescent="0.25">
      <c r="J30" s="38"/>
      <c r="L30" s="50"/>
      <c r="M30" s="51"/>
      <c r="N30" s="54"/>
    </row>
    <row r="31" spans="1:21" x14ac:dyDescent="0.25">
      <c r="J31" s="54"/>
      <c r="K31" s="54"/>
      <c r="L31" s="54"/>
      <c r="M31" s="54"/>
      <c r="N31" s="54"/>
    </row>
    <row r="35" spans="5:9" x14ac:dyDescent="0.25">
      <c r="E35" s="55"/>
    </row>
    <row r="36" spans="5:9" x14ac:dyDescent="0.25">
      <c r="I36" s="54"/>
    </row>
    <row r="37" spans="5:9" x14ac:dyDescent="0.25">
      <c r="G37" s="51"/>
      <c r="I37" s="54"/>
    </row>
    <row r="39" spans="5:9" x14ac:dyDescent="0.25">
      <c r="I39" s="54"/>
    </row>
  </sheetData>
  <mergeCells count="4">
    <mergeCell ref="A5:A6"/>
    <mergeCell ref="B5:C5"/>
    <mergeCell ref="D5:E5"/>
    <mergeCell ref="F5:G5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C-18</vt:lpstr>
      <vt:lpstr>'C-18'!Área_de_impresión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Marisol Aguilar</dc:creator>
  <cp:lastModifiedBy>Marisol Aguilar</cp:lastModifiedBy>
  <dcterms:created xsi:type="dcterms:W3CDTF">2022-10-18T15:32:44Z</dcterms:created>
  <dcterms:modified xsi:type="dcterms:W3CDTF">2022-10-18T15:33:30Z</dcterms:modified>
</cp:coreProperties>
</file>