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LETIN PARA LA WEB 2017 PDF EXCEL\"/>
    </mc:Choice>
  </mc:AlternateContent>
  <xr:revisionPtr revIDLastSave="0" documentId="8_{D68555F6-9432-4E65-A39E-4F70FC130CCB}" xr6:coauthVersionLast="47" xr6:coauthVersionMax="47" xr10:uidLastSave="{00000000-0000-0000-0000-000000000000}"/>
  <bookViews>
    <workbookView xWindow="-120" yWindow="-120" windowWidth="20730" windowHeight="11160" xr2:uid="{F90778CD-CB9D-4F77-9914-1FCF86B487DA}"/>
  </bookViews>
  <sheets>
    <sheet name="2019 CIE SEX 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xlnm._FilterDatabase" localSheetId="0" hidden="1">'2019 CIE SEX 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'2019 CIE SEX '!$A$1:$H$34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>[3]C39!$A$7:$E$111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F30" i="1"/>
  <c r="D30" i="1"/>
  <c r="F29" i="1"/>
  <c r="D29" i="1"/>
  <c r="I28" i="1"/>
  <c r="H28" i="1"/>
  <c r="F28" i="1"/>
  <c r="D28" i="1"/>
  <c r="I27" i="1"/>
  <c r="H27" i="1"/>
  <c r="F27" i="1"/>
  <c r="D27" i="1"/>
  <c r="I26" i="1"/>
  <c r="H26" i="1"/>
  <c r="F26" i="1"/>
  <c r="D26" i="1"/>
  <c r="I25" i="1"/>
  <c r="H25" i="1"/>
  <c r="F25" i="1"/>
  <c r="D25" i="1"/>
  <c r="I24" i="1"/>
  <c r="H24" i="1"/>
  <c r="F24" i="1"/>
  <c r="D24" i="1"/>
  <c r="I23" i="1"/>
  <c r="H23" i="1"/>
  <c r="F23" i="1"/>
  <c r="D23" i="1"/>
  <c r="I22" i="1"/>
  <c r="F22" i="1"/>
  <c r="D22" i="1"/>
  <c r="I21" i="1"/>
  <c r="H21" i="1"/>
  <c r="D21" i="1"/>
  <c r="I20" i="1"/>
  <c r="H20" i="1"/>
  <c r="D20" i="1"/>
  <c r="I19" i="1"/>
  <c r="H19" i="1"/>
  <c r="D19" i="1"/>
  <c r="I18" i="1"/>
  <c r="H18" i="1"/>
  <c r="D18" i="1"/>
  <c r="I17" i="1"/>
  <c r="H17" i="1"/>
  <c r="D17" i="1"/>
  <c r="I16" i="1"/>
  <c r="H16" i="1"/>
  <c r="F16" i="1"/>
  <c r="D16" i="1"/>
  <c r="I15" i="1"/>
  <c r="H15" i="1"/>
  <c r="F15" i="1"/>
  <c r="D15" i="1"/>
  <c r="I14" i="1"/>
  <c r="H14" i="1"/>
  <c r="F14" i="1"/>
  <c r="D14" i="1"/>
  <c r="I13" i="1"/>
  <c r="H13" i="1"/>
  <c r="F13" i="1"/>
  <c r="D13" i="1"/>
  <c r="I12" i="1"/>
  <c r="H12" i="1"/>
  <c r="F12" i="1"/>
  <c r="D12" i="1"/>
  <c r="I11" i="1"/>
  <c r="H11" i="1"/>
  <c r="F11" i="1"/>
  <c r="D11" i="1"/>
  <c r="I10" i="1"/>
  <c r="H10" i="1"/>
  <c r="F10" i="1"/>
  <c r="D10" i="1"/>
  <c r="I9" i="1"/>
  <c r="H9" i="1"/>
  <c r="F9" i="1"/>
  <c r="D9" i="1"/>
  <c r="I8" i="1"/>
  <c r="H8" i="1"/>
  <c r="F8" i="1"/>
  <c r="D8" i="1"/>
  <c r="I7" i="1"/>
  <c r="H7" i="1"/>
  <c r="F7" i="1"/>
  <c r="D7" i="1"/>
  <c r="I6" i="1"/>
  <c r="H6" i="1"/>
  <c r="F6" i="1"/>
  <c r="D6" i="1"/>
</calcChain>
</file>

<file path=xl/sharedStrings.xml><?xml version="1.0" encoding="utf-8"?>
<sst xmlns="http://schemas.openxmlformats.org/spreadsheetml/2006/main" count="82" uniqueCount="68">
  <si>
    <t>Cuadro 5. CASOS Y TASAS DE  TUMORES MALIGNOS EN LA REPÚBLICA DE PANAMA, POR SEXO, SEGÚN SITIO ANATÓMICO, AÑO: 2019/P</t>
  </si>
  <si>
    <t>CIE-O 3</t>
  </si>
  <si>
    <t>Sitio Anatómico</t>
  </si>
  <si>
    <t>Total general</t>
  </si>
  <si>
    <t>Sexo</t>
  </si>
  <si>
    <t>Hombre</t>
  </si>
  <si>
    <t>Mujer</t>
  </si>
  <si>
    <t>N°</t>
  </si>
  <si>
    <t>Tasa (1)</t>
  </si>
  <si>
    <t>Tasa (2)</t>
  </si>
  <si>
    <t>Tasa (3)</t>
  </si>
  <si>
    <t>C16</t>
  </si>
  <si>
    <t xml:space="preserve">Estómago </t>
  </si>
  <si>
    <t>C18</t>
  </si>
  <si>
    <t xml:space="preserve">Colon </t>
  </si>
  <si>
    <t>C20</t>
  </si>
  <si>
    <t xml:space="preserve">Recto </t>
  </si>
  <si>
    <t>C22</t>
  </si>
  <si>
    <t>Hígado y de las vías biliares intrahepáticos</t>
  </si>
  <si>
    <t>pob total</t>
  </si>
  <si>
    <t>C25</t>
  </si>
  <si>
    <t xml:space="preserve">Páncreas </t>
  </si>
  <si>
    <t>mayores de 15</t>
  </si>
  <si>
    <t>C32</t>
  </si>
  <si>
    <t xml:space="preserve">Laringe </t>
  </si>
  <si>
    <t>h</t>
  </si>
  <si>
    <t>C34</t>
  </si>
  <si>
    <t xml:space="preserve">Bronquios y del pulmón </t>
  </si>
  <si>
    <t>m</t>
  </si>
  <si>
    <t>C42</t>
  </si>
  <si>
    <t xml:space="preserve">Sistemas hematopoyético y reticuloendoltelial </t>
  </si>
  <si>
    <t>mayores de 15 h</t>
  </si>
  <si>
    <t>C44</t>
  </si>
  <si>
    <t xml:space="preserve">Piel </t>
  </si>
  <si>
    <t>mayores de 15 m</t>
  </si>
  <si>
    <t>C50</t>
  </si>
  <si>
    <t xml:space="preserve">Mama </t>
  </si>
  <si>
    <t>C51</t>
  </si>
  <si>
    <t>Vulva  /3</t>
  </si>
  <si>
    <t>..</t>
  </si>
  <si>
    <t>C52</t>
  </si>
  <si>
    <t>Vagina  /3</t>
  </si>
  <si>
    <t>C53</t>
  </si>
  <si>
    <t>Cuello del útero  /3</t>
  </si>
  <si>
    <t>C54</t>
  </si>
  <si>
    <t>Cuerpo del útero  /3</t>
  </si>
  <si>
    <t>C56</t>
  </si>
  <si>
    <t>Ovario  /3</t>
  </si>
  <si>
    <t>C61</t>
  </si>
  <si>
    <t>Próstata  /2</t>
  </si>
  <si>
    <t>C64</t>
  </si>
  <si>
    <t xml:space="preserve">Riñón </t>
  </si>
  <si>
    <t>C67</t>
  </si>
  <si>
    <t xml:space="preserve">Vejiga urinaria </t>
  </si>
  <si>
    <t>C71</t>
  </si>
  <si>
    <t xml:space="preserve">Encéfalo </t>
  </si>
  <si>
    <t>C73</t>
  </si>
  <si>
    <t xml:space="preserve">Tiroides </t>
  </si>
  <si>
    <t>C77</t>
  </si>
  <si>
    <t xml:space="preserve">Ganglios linfáticos </t>
  </si>
  <si>
    <t>C80</t>
  </si>
  <si>
    <t xml:space="preserve">Sitio primario desconocido </t>
  </si>
  <si>
    <t>Melanoma maligno de piel</t>
  </si>
  <si>
    <t>Resto de sitios</t>
  </si>
  <si>
    <t>(P) Datos preliminares, en procesos de depuración</t>
  </si>
  <si>
    <t xml:space="preserve">(1)Tasa  calculada en base a la estimación de la población total por 100,000 habitantes, al 1° de julio del año respectivo. </t>
  </si>
  <si>
    <t>(2) Tasa Calculada en base a  la población  masculina  por 100,000  habitantes, al 1º de julio del año respectivo.</t>
  </si>
  <si>
    <t>(3) Tasa Calculada en base a  la población femenina  por 100,000  habitantes, al 1º de julio del año respectivo.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</si>
</sst>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Times New Roman"/>
      <family val="1"/>
    </font>
    <font>
      <sz val="14"/>
      <color theme="0" tint="-0.34998626667073579"/>
      <name val="Times New Roman"/>
      <family val="1"/>
    </font>
    <font>
      <sz val="14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0"/>
      <name val="Times New Roman"/>
      <family val="1"/>
    </font>
    <font>
      <sz val="11"/>
      <color indexed="8"/>
      <name val="Calibri"/>
      <family val="2"/>
    </font>
    <font>
      <b/>
      <sz val="11"/>
      <color theme="0" tint="-0.34998626667073579"/>
      <name val="Times New Roman"/>
      <family val="1"/>
    </font>
    <font>
      <sz val="12"/>
      <name val="Times New Roman"/>
      <family val="1"/>
    </font>
    <font>
      <sz val="16"/>
      <color theme="0" tint="-0.34998626667073579"/>
      <name val="Times New Roman"/>
      <family val="1"/>
    </font>
    <font>
      <sz val="16"/>
      <color indexed="10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2" borderId="0" applyNumberFormat="0" applyBorder="0" applyAlignment="0" applyProtection="0"/>
    <xf numFmtId="0" fontId="14" fillId="0" borderId="0"/>
  </cellStyleXfs>
  <cellXfs count="58">
    <xf numFmtId="0" fontId="0" fillId="0" borderId="0" xfId="0"/>
    <xf numFmtId="0" fontId="3" fillId="0" borderId="0" xfId="1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/>
    </xf>
    <xf numFmtId="0" fontId="6" fillId="0" borderId="15" xfId="0" applyFont="1" applyBorder="1"/>
    <xf numFmtId="164" fontId="6" fillId="0" borderId="1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8" fillId="0" borderId="0" xfId="0" applyFont="1"/>
    <xf numFmtId="0" fontId="4" fillId="0" borderId="0" xfId="0" applyFont="1" applyAlignment="1">
      <alignment horizontal="center"/>
    </xf>
    <xf numFmtId="3" fontId="4" fillId="0" borderId="0" xfId="2" applyNumberFormat="1" applyFont="1"/>
    <xf numFmtId="0" fontId="10" fillId="0" borderId="0" xfId="0" applyFont="1"/>
    <xf numFmtId="3" fontId="4" fillId="0" borderId="0" xfId="2" applyNumberFormat="1" applyFont="1" applyAlignment="1">
      <alignment horizontal="right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/>
    <xf numFmtId="0" fontId="6" fillId="0" borderId="18" xfId="0" applyFont="1" applyBorder="1"/>
    <xf numFmtId="164" fontId="6" fillId="0" borderId="17" xfId="0" applyNumberFormat="1" applyFont="1" applyBorder="1" applyAlignment="1">
      <alignment horizontal="right" vertical="center"/>
    </xf>
    <xf numFmtId="0" fontId="6" fillId="0" borderId="19" xfId="0" applyFont="1" applyBorder="1"/>
    <xf numFmtId="0" fontId="6" fillId="0" borderId="16" xfId="0" applyFont="1" applyBorder="1"/>
    <xf numFmtId="164" fontId="6" fillId="0" borderId="18" xfId="0" applyNumberFormat="1" applyFont="1" applyBorder="1" applyAlignment="1">
      <alignment horizontal="right" vertical="center"/>
    </xf>
    <xf numFmtId="0" fontId="11" fillId="0" borderId="20" xfId="3" applyFont="1" applyFill="1" applyBorder="1" applyAlignment="1">
      <alignment vertical="top" wrapText="1"/>
    </xf>
    <xf numFmtId="0" fontId="12" fillId="0" borderId="0" xfId="0" applyFont="1" applyAlignment="1">
      <alignment horizontal="left"/>
    </xf>
    <xf numFmtId="0" fontId="12" fillId="0" borderId="0" xfId="0" applyFont="1"/>
    <xf numFmtId="3" fontId="13" fillId="0" borderId="0" xfId="2" applyNumberFormat="1" applyFont="1"/>
    <xf numFmtId="0" fontId="15" fillId="0" borderId="0" xfId="4" applyFont="1"/>
    <xf numFmtId="0" fontId="11" fillId="0" borderId="0" xfId="0" applyFont="1" applyAlignment="1">
      <alignment horizontal="justify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justify" vertical="top"/>
    </xf>
    <xf numFmtId="0" fontId="5" fillId="0" borderId="0" xfId="0" applyFont="1" applyAlignment="1">
      <alignment horizontal="left"/>
    </xf>
  </cellXfs>
  <cellStyles count="5">
    <cellStyle name="20% - Énfasis6 2" xfId="3" xr:uid="{E4BCCCA7-791E-4973-8C9F-3C677C89DBA6}"/>
    <cellStyle name="Normal" xfId="0" builtinId="0"/>
    <cellStyle name="Normal 12" xfId="4" xr:uid="{B97A6738-B902-4A5D-8858-0403097A68D4}"/>
    <cellStyle name="Normal_CUADROS PRELIMINARES DEL AÑO 2005" xfId="1" xr:uid="{C0DAFA13-4039-4625-A173-C072065FC659}"/>
    <cellStyle name="Normal_proytotal" xfId="2" xr:uid="{84DA1939-C639-4DA2-87E5-B2AD4A45C7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7%20RNCP%20%20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0"/>
      <sheetName val="introduccion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 2015-2019"/>
      <sheetName val="GRAFICA 1"/>
      <sheetName val="2017 sexo cie "/>
      <sheetName val="2018sexo cie preliminar"/>
      <sheetName val="2019 CIE SEX "/>
      <sheetName val="TESPEC.MAMACUELLOPROSTATA 16-18"/>
      <sheetName val="PRINC. SEXOYCAUSAS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17"/>
      <sheetName val="def 2018 "/>
      <sheetName val="DEF2019"/>
      <sheetName val="10PRINC. DEF 12-14 41"/>
      <sheetName val="TABLA 5 PRINC. DEF 15-19 42"/>
      <sheetName val="GRAFICA3"/>
      <sheetName val="defdad2017"/>
      <sheetName val="defedad2017-1"/>
      <sheetName val="defdad2018 "/>
      <sheetName val="defedad2018-1 "/>
      <sheetName val="defgedad2019"/>
      <sheetName val="defgedad 2019-1"/>
      <sheetName val="defprov2017"/>
      <sheetName val="defprov2018"/>
      <sheetName val="defprov2019"/>
      <sheetName val="BIBLIOGRA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55363-1DE4-4C35-9C0D-BA1891AC052F}">
  <sheetPr>
    <tabColor rgb="FFFFFF00"/>
  </sheetPr>
  <dimension ref="A1:Y36"/>
  <sheetViews>
    <sheetView tabSelected="1" view="pageBreakPreview" zoomScale="80" zoomScaleNormal="100" zoomScaleSheetLayoutView="80" workbookViewId="0">
      <selection sqref="A1:H1"/>
    </sheetView>
  </sheetViews>
  <sheetFormatPr baseColWidth="10" defaultRowHeight="18.75" x14ac:dyDescent="0.3"/>
  <cols>
    <col min="1" max="1" width="7.140625" style="57" customWidth="1"/>
    <col min="2" max="2" width="49.7109375" style="3" customWidth="1"/>
    <col min="3" max="8" width="10" style="3" customWidth="1"/>
    <col min="9" max="9" width="13.5703125" style="2" bestFit="1" customWidth="1"/>
    <col min="10" max="10" width="18.7109375" style="2" customWidth="1"/>
    <col min="11" max="11" width="13.7109375" style="2" bestFit="1" customWidth="1"/>
    <col min="12" max="12" width="11.42578125" style="2"/>
    <col min="13" max="13" width="11.7109375" style="3" bestFit="1" customWidth="1"/>
    <col min="14" max="16384" width="11.42578125" style="3"/>
  </cols>
  <sheetData>
    <row r="1" spans="1:13" ht="55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3" ht="20.25" thickBot="1" x14ac:dyDescent="0.35">
      <c r="A2" s="4"/>
      <c r="B2" s="5"/>
      <c r="C2" s="5"/>
      <c r="D2" s="5"/>
      <c r="E2" s="5"/>
      <c r="F2" s="5"/>
      <c r="G2" s="5"/>
      <c r="H2" s="5"/>
    </row>
    <row r="3" spans="1:13" ht="19.5" x14ac:dyDescent="0.3">
      <c r="A3" s="6" t="s">
        <v>1</v>
      </c>
      <c r="B3" s="7" t="s">
        <v>2</v>
      </c>
      <c r="C3" s="8" t="s">
        <v>3</v>
      </c>
      <c r="D3" s="8"/>
      <c r="E3" s="8" t="s">
        <v>4</v>
      </c>
      <c r="F3" s="8"/>
      <c r="G3" s="8"/>
      <c r="H3" s="9"/>
    </row>
    <row r="4" spans="1:13" ht="19.5" x14ac:dyDescent="0.3">
      <c r="A4" s="10"/>
      <c r="B4" s="11"/>
      <c r="C4" s="12"/>
      <c r="D4" s="12"/>
      <c r="E4" s="12" t="s">
        <v>5</v>
      </c>
      <c r="F4" s="12"/>
      <c r="G4" s="12" t="s">
        <v>6</v>
      </c>
      <c r="H4" s="13"/>
    </row>
    <row r="5" spans="1:13" ht="20.25" thickBot="1" x14ac:dyDescent="0.35">
      <c r="A5" s="14"/>
      <c r="B5" s="15"/>
      <c r="C5" s="16" t="s">
        <v>7</v>
      </c>
      <c r="D5" s="16" t="s">
        <v>8</v>
      </c>
      <c r="E5" s="16" t="s">
        <v>7</v>
      </c>
      <c r="F5" s="16" t="s">
        <v>9</v>
      </c>
      <c r="G5" s="16" t="s">
        <v>7</v>
      </c>
      <c r="H5" s="17" t="s">
        <v>10</v>
      </c>
    </row>
    <row r="6" spans="1:13" s="26" customFormat="1" ht="32.25" customHeight="1" x14ac:dyDescent="0.25">
      <c r="A6" s="18"/>
      <c r="B6" s="19" t="s">
        <v>3</v>
      </c>
      <c r="C6" s="20">
        <v>8934</v>
      </c>
      <c r="D6" s="21">
        <f t="shared" ref="D6:D16" si="0">C6/$K$10*100000</f>
        <v>211.7659774988575</v>
      </c>
      <c r="E6" s="20">
        <v>3937</v>
      </c>
      <c r="F6" s="21">
        <f t="shared" ref="F6:F16" si="1">E6/$K$12*100000</f>
        <v>186.10627107699611</v>
      </c>
      <c r="G6" s="20">
        <v>4997</v>
      </c>
      <c r="H6" s="22">
        <f t="shared" ref="H6:H16" si="2">G6/$K$13*100000</f>
        <v>237.573394822545</v>
      </c>
      <c r="I6" s="23">
        <f t="shared" ref="I6:I16" si="3">G6+E6</f>
        <v>8934</v>
      </c>
      <c r="J6" s="24"/>
      <c r="K6" s="24"/>
      <c r="L6" s="24"/>
      <c r="M6" s="25"/>
    </row>
    <row r="7" spans="1:13" ht="23.25" customHeight="1" x14ac:dyDescent="0.3">
      <c r="A7" s="27" t="s">
        <v>11</v>
      </c>
      <c r="B7" s="28" t="s">
        <v>12</v>
      </c>
      <c r="C7" s="5">
        <v>570</v>
      </c>
      <c r="D7" s="29">
        <f t="shared" si="0"/>
        <v>13.510925360907629</v>
      </c>
      <c r="E7" s="5">
        <v>365</v>
      </c>
      <c r="F7" s="29">
        <f t="shared" si="1"/>
        <v>17.253946899442106</v>
      </c>
      <c r="G7" s="5">
        <v>205</v>
      </c>
      <c r="H7" s="30">
        <f t="shared" si="2"/>
        <v>9.7463570019254995</v>
      </c>
      <c r="I7" s="23">
        <f t="shared" si="3"/>
        <v>570</v>
      </c>
      <c r="M7" s="31"/>
    </row>
    <row r="8" spans="1:13" ht="23.25" customHeight="1" x14ac:dyDescent="0.3">
      <c r="A8" s="27" t="s">
        <v>13</v>
      </c>
      <c r="B8" s="28" t="s">
        <v>14</v>
      </c>
      <c r="C8" s="5">
        <v>563</v>
      </c>
      <c r="D8" s="29">
        <f t="shared" si="0"/>
        <v>13.345001716124553</v>
      </c>
      <c r="E8" s="5">
        <v>276</v>
      </c>
      <c r="F8" s="29">
        <f t="shared" si="1"/>
        <v>13.046820121221977</v>
      </c>
      <c r="G8" s="5">
        <v>287</v>
      </c>
      <c r="H8" s="30">
        <f t="shared" si="2"/>
        <v>13.644899802695701</v>
      </c>
      <c r="I8" s="23">
        <f t="shared" si="3"/>
        <v>563</v>
      </c>
      <c r="M8" s="31"/>
    </row>
    <row r="9" spans="1:13" ht="23.25" customHeight="1" x14ac:dyDescent="0.3">
      <c r="A9" s="27" t="s">
        <v>15</v>
      </c>
      <c r="B9" s="28" t="s">
        <v>16</v>
      </c>
      <c r="C9" s="5">
        <v>222</v>
      </c>
      <c r="D9" s="29">
        <f t="shared" si="0"/>
        <v>5.2621498774061299</v>
      </c>
      <c r="E9" s="5">
        <v>131</v>
      </c>
      <c r="F9" s="29">
        <f t="shared" si="1"/>
        <v>6.1925124488408647</v>
      </c>
      <c r="G9" s="5">
        <v>91</v>
      </c>
      <c r="H9" s="30">
        <f t="shared" si="2"/>
        <v>4.3264316447571733</v>
      </c>
      <c r="I9" s="23">
        <f t="shared" si="3"/>
        <v>222</v>
      </c>
      <c r="J9" s="32">
        <v>2019</v>
      </c>
      <c r="K9" s="32"/>
      <c r="M9" s="31"/>
    </row>
    <row r="10" spans="1:13" ht="23.25" customHeight="1" x14ac:dyDescent="0.3">
      <c r="A10" s="27" t="s">
        <v>17</v>
      </c>
      <c r="B10" s="28" t="s">
        <v>18</v>
      </c>
      <c r="C10" s="5">
        <v>215</v>
      </c>
      <c r="D10" s="29">
        <f t="shared" si="0"/>
        <v>5.0962262326230539</v>
      </c>
      <c r="E10" s="5">
        <v>117</v>
      </c>
      <c r="F10" s="29">
        <f t="shared" si="1"/>
        <v>5.53071722530062</v>
      </c>
      <c r="G10" s="5">
        <v>98</v>
      </c>
      <c r="H10" s="30">
        <f t="shared" si="2"/>
        <v>4.6592340789692637</v>
      </c>
      <c r="I10" s="23">
        <f t="shared" si="3"/>
        <v>215</v>
      </c>
      <c r="J10" s="2" t="s">
        <v>19</v>
      </c>
      <c r="K10" s="33">
        <v>4218808</v>
      </c>
      <c r="M10" s="31"/>
    </row>
    <row r="11" spans="1:13" ht="23.25" customHeight="1" x14ac:dyDescent="0.3">
      <c r="A11" s="27" t="s">
        <v>20</v>
      </c>
      <c r="B11" s="28" t="s">
        <v>21</v>
      </c>
      <c r="C11" s="5">
        <v>163</v>
      </c>
      <c r="D11" s="29">
        <f t="shared" si="0"/>
        <v>3.8636505856630592</v>
      </c>
      <c r="E11" s="5">
        <v>84</v>
      </c>
      <c r="F11" s="29">
        <f t="shared" si="1"/>
        <v>3.9707713412414711</v>
      </c>
      <c r="G11" s="5">
        <v>79</v>
      </c>
      <c r="H11" s="30">
        <f t="shared" si="2"/>
        <v>3.7559131861078754</v>
      </c>
      <c r="I11" s="23">
        <f t="shared" si="3"/>
        <v>163</v>
      </c>
      <c r="J11" s="2" t="s">
        <v>22</v>
      </c>
      <c r="K11" s="34">
        <v>3117836</v>
      </c>
      <c r="M11" s="31"/>
    </row>
    <row r="12" spans="1:13" ht="23.25" customHeight="1" x14ac:dyDescent="0.3">
      <c r="A12" s="27" t="s">
        <v>23</v>
      </c>
      <c r="B12" s="28" t="s">
        <v>24</v>
      </c>
      <c r="C12" s="5">
        <v>81</v>
      </c>
      <c r="D12" s="29">
        <f t="shared" si="0"/>
        <v>1.9199736039184527</v>
      </c>
      <c r="E12" s="5">
        <v>70</v>
      </c>
      <c r="F12" s="29">
        <f t="shared" si="1"/>
        <v>3.3089761177012256</v>
      </c>
      <c r="G12" s="5">
        <v>11</v>
      </c>
      <c r="H12" s="30">
        <f t="shared" si="2"/>
        <v>0.52297525376185605</v>
      </c>
      <c r="I12" s="23">
        <f t="shared" si="3"/>
        <v>81</v>
      </c>
      <c r="J12" s="2" t="s">
        <v>25</v>
      </c>
      <c r="K12" s="33">
        <v>2115458</v>
      </c>
      <c r="M12" s="31"/>
    </row>
    <row r="13" spans="1:13" ht="23.25" customHeight="1" x14ac:dyDescent="0.3">
      <c r="A13" s="27" t="s">
        <v>26</v>
      </c>
      <c r="B13" s="28" t="s">
        <v>27</v>
      </c>
      <c r="C13" s="5">
        <v>423</v>
      </c>
      <c r="D13" s="29">
        <f t="shared" si="0"/>
        <v>10.026528820463032</v>
      </c>
      <c r="E13" s="5">
        <v>251</v>
      </c>
      <c r="F13" s="29">
        <f t="shared" si="1"/>
        <v>11.865042936328681</v>
      </c>
      <c r="G13" s="5">
        <v>172</v>
      </c>
      <c r="H13" s="30">
        <f t="shared" si="2"/>
        <v>8.1774312406399314</v>
      </c>
      <c r="I13" s="23">
        <f t="shared" si="3"/>
        <v>423</v>
      </c>
      <c r="J13" s="2" t="s">
        <v>28</v>
      </c>
      <c r="K13" s="35">
        <v>2103350</v>
      </c>
      <c r="M13" s="31"/>
    </row>
    <row r="14" spans="1:13" ht="23.25" customHeight="1" x14ac:dyDescent="0.3">
      <c r="A14" s="27" t="s">
        <v>29</v>
      </c>
      <c r="B14" s="28" t="s">
        <v>30</v>
      </c>
      <c r="C14" s="5">
        <v>370</v>
      </c>
      <c r="D14" s="29">
        <f t="shared" si="0"/>
        <v>8.7702497956768823</v>
      </c>
      <c r="E14" s="5">
        <v>179</v>
      </c>
      <c r="F14" s="29">
        <f t="shared" si="1"/>
        <v>8.4615246438359915</v>
      </c>
      <c r="G14" s="5">
        <v>191</v>
      </c>
      <c r="H14" s="30">
        <f t="shared" si="2"/>
        <v>9.0807521335013188</v>
      </c>
      <c r="I14" s="23">
        <f t="shared" si="3"/>
        <v>370</v>
      </c>
      <c r="J14" s="2" t="s">
        <v>31</v>
      </c>
      <c r="K14" s="34">
        <v>1553200</v>
      </c>
      <c r="M14" s="31"/>
    </row>
    <row r="15" spans="1:13" ht="23.25" customHeight="1" x14ac:dyDescent="0.3">
      <c r="A15" s="27" t="s">
        <v>32</v>
      </c>
      <c r="B15" s="28" t="s">
        <v>33</v>
      </c>
      <c r="C15" s="5">
        <v>709</v>
      </c>
      <c r="D15" s="29">
        <f t="shared" si="0"/>
        <v>16.805694878743001</v>
      </c>
      <c r="E15" s="5">
        <v>323</v>
      </c>
      <c r="F15" s="29">
        <f t="shared" si="1"/>
        <v>15.268561228821371</v>
      </c>
      <c r="G15" s="5">
        <v>386</v>
      </c>
      <c r="H15" s="30">
        <f t="shared" si="2"/>
        <v>18.351677086552407</v>
      </c>
      <c r="I15" s="23">
        <f t="shared" si="3"/>
        <v>709</v>
      </c>
      <c r="J15" s="2" t="s">
        <v>34</v>
      </c>
      <c r="K15" s="34">
        <v>1564636</v>
      </c>
      <c r="M15" s="31"/>
    </row>
    <row r="16" spans="1:13" ht="23.25" customHeight="1" x14ac:dyDescent="0.3">
      <c r="A16" s="36" t="s">
        <v>35</v>
      </c>
      <c r="B16" s="28" t="s">
        <v>36</v>
      </c>
      <c r="C16" s="5">
        <v>1317</v>
      </c>
      <c r="D16" s="29">
        <f t="shared" si="0"/>
        <v>31.217348597044474</v>
      </c>
      <c r="E16" s="5">
        <v>9</v>
      </c>
      <c r="F16" s="29">
        <f t="shared" si="1"/>
        <v>0.42543978656158621</v>
      </c>
      <c r="G16" s="5">
        <v>1308</v>
      </c>
      <c r="H16" s="30">
        <f t="shared" si="2"/>
        <v>62.186511992773426</v>
      </c>
      <c r="I16" s="23">
        <f t="shared" si="3"/>
        <v>1317</v>
      </c>
      <c r="M16" s="31"/>
    </row>
    <row r="17" spans="1:25" ht="23.25" customHeight="1" x14ac:dyDescent="0.3">
      <c r="A17" s="27" t="s">
        <v>37</v>
      </c>
      <c r="B17" s="28" t="s">
        <v>38</v>
      </c>
      <c r="C17" s="5">
        <v>16</v>
      </c>
      <c r="D17" s="29">
        <f>C17/$K$13*100000</f>
        <v>0.76069127819906346</v>
      </c>
      <c r="E17" s="37" t="s">
        <v>39</v>
      </c>
      <c r="F17" s="37" t="s">
        <v>39</v>
      </c>
      <c r="G17" s="5">
        <v>16</v>
      </c>
      <c r="H17" s="30">
        <f>G17/K13*100000</f>
        <v>0.76069127819906346</v>
      </c>
      <c r="I17" s="23">
        <f>G17</f>
        <v>16</v>
      </c>
      <c r="M17" s="31"/>
    </row>
    <row r="18" spans="1:25" ht="23.25" customHeight="1" x14ac:dyDescent="0.3">
      <c r="A18" s="27" t="s">
        <v>40</v>
      </c>
      <c r="B18" s="28" t="s">
        <v>41</v>
      </c>
      <c r="C18" s="5">
        <v>17</v>
      </c>
      <c r="D18" s="29">
        <f>C18/$K$13*100000</f>
        <v>0.80823448308650492</v>
      </c>
      <c r="E18" s="37" t="s">
        <v>39</v>
      </c>
      <c r="F18" s="37" t="s">
        <v>39</v>
      </c>
      <c r="G18" s="5">
        <v>17</v>
      </c>
      <c r="H18" s="30">
        <f>G18/$K$13*100000</f>
        <v>0.80823448308650492</v>
      </c>
      <c r="I18" s="23">
        <f>G18</f>
        <v>17</v>
      </c>
      <c r="M18" s="31"/>
    </row>
    <row r="19" spans="1:25" ht="23.25" customHeight="1" x14ac:dyDescent="0.3">
      <c r="A19" s="36" t="s">
        <v>42</v>
      </c>
      <c r="B19" s="28" t="s">
        <v>43</v>
      </c>
      <c r="C19" s="5">
        <v>613</v>
      </c>
      <c r="D19" s="29">
        <f>C19/$K$13*100000</f>
        <v>29.143984596001619</v>
      </c>
      <c r="E19" s="37" t="s">
        <v>39</v>
      </c>
      <c r="F19" s="37" t="s">
        <v>39</v>
      </c>
      <c r="G19" s="5">
        <v>613</v>
      </c>
      <c r="H19" s="30">
        <f>G19/$K$13*100000</f>
        <v>29.143984596001619</v>
      </c>
      <c r="I19" s="23">
        <f>G19</f>
        <v>613</v>
      </c>
      <c r="K19" s="38"/>
      <c r="M19" s="31"/>
    </row>
    <row r="20" spans="1:25" ht="23.25" customHeight="1" x14ac:dyDescent="0.3">
      <c r="A20" s="27" t="s">
        <v>44</v>
      </c>
      <c r="B20" s="28" t="s">
        <v>45</v>
      </c>
      <c r="C20" s="5">
        <v>289</v>
      </c>
      <c r="D20" s="29">
        <f>C20/$K$13*100000</f>
        <v>13.739986212470582</v>
      </c>
      <c r="E20" s="37" t="s">
        <v>39</v>
      </c>
      <c r="F20" s="37" t="s">
        <v>39</v>
      </c>
      <c r="G20" s="5">
        <v>289</v>
      </c>
      <c r="H20" s="30">
        <f>G20/$K$13*100000</f>
        <v>13.739986212470582</v>
      </c>
      <c r="I20" s="23">
        <f>G20</f>
        <v>289</v>
      </c>
      <c r="J20" s="39"/>
      <c r="L20" s="40"/>
      <c r="M20" s="31"/>
    </row>
    <row r="21" spans="1:25" ht="23.25" customHeight="1" x14ac:dyDescent="0.3">
      <c r="A21" s="27" t="s">
        <v>46</v>
      </c>
      <c r="B21" s="28" t="s">
        <v>47</v>
      </c>
      <c r="C21" s="5">
        <v>132</v>
      </c>
      <c r="D21" s="29">
        <f>C21/$K$13*100000</f>
        <v>6.2757030451422722</v>
      </c>
      <c r="E21" s="37" t="s">
        <v>39</v>
      </c>
      <c r="F21" s="37" t="s">
        <v>39</v>
      </c>
      <c r="G21" s="5">
        <v>132</v>
      </c>
      <c r="H21" s="30">
        <f>G21/$K$13*100000</f>
        <v>6.2757030451422722</v>
      </c>
      <c r="I21" s="23">
        <f>G21</f>
        <v>132</v>
      </c>
      <c r="J21" s="39"/>
      <c r="M21" s="31"/>
    </row>
    <row r="22" spans="1:25" ht="23.25" customHeight="1" x14ac:dyDescent="0.3">
      <c r="A22" s="36" t="s">
        <v>48</v>
      </c>
      <c r="B22" s="28" t="s">
        <v>49</v>
      </c>
      <c r="C22" s="5">
        <v>932</v>
      </c>
      <c r="D22" s="29">
        <f>C22/K12*100000</f>
        <v>44.05665345282204</v>
      </c>
      <c r="E22" s="5">
        <v>932</v>
      </c>
      <c r="F22" s="29">
        <f t="shared" ref="F22:F30" si="4">E22/$K$12*100000</f>
        <v>44.05665345282204</v>
      </c>
      <c r="G22" s="41" t="s">
        <v>39</v>
      </c>
      <c r="H22" s="41" t="s">
        <v>39</v>
      </c>
      <c r="I22" s="23">
        <f>E22</f>
        <v>932</v>
      </c>
      <c r="J22" s="39"/>
      <c r="L22" s="40"/>
      <c r="M22" s="31"/>
    </row>
    <row r="23" spans="1:25" ht="23.25" customHeight="1" x14ac:dyDescent="0.3">
      <c r="A23" s="27" t="s">
        <v>50</v>
      </c>
      <c r="B23" s="28" t="s">
        <v>51</v>
      </c>
      <c r="C23" s="5">
        <v>193</v>
      </c>
      <c r="D23" s="29">
        <f t="shared" ref="D23:D30" si="5">C23/$K$10*100000</f>
        <v>4.5747519204476719</v>
      </c>
      <c r="E23" s="5">
        <v>131</v>
      </c>
      <c r="F23" s="29">
        <f t="shared" si="4"/>
        <v>6.1925124488408647</v>
      </c>
      <c r="G23" s="5">
        <v>62</v>
      </c>
      <c r="H23" s="30">
        <f t="shared" ref="H23:H28" si="6">G23/$K$13*100000</f>
        <v>2.9476787030213707</v>
      </c>
      <c r="I23" s="23">
        <f t="shared" ref="I23:I28" si="7">G23+E23</f>
        <v>193</v>
      </c>
      <c r="M23" s="31"/>
    </row>
    <row r="24" spans="1:25" ht="23.25" customHeight="1" x14ac:dyDescent="0.3">
      <c r="A24" s="27" t="s">
        <v>52</v>
      </c>
      <c r="B24" s="28" t="s">
        <v>53</v>
      </c>
      <c r="C24" s="5">
        <v>99</v>
      </c>
      <c r="D24" s="29">
        <f t="shared" si="5"/>
        <v>2.3466344047892203</v>
      </c>
      <c r="E24" s="5">
        <v>72</v>
      </c>
      <c r="F24" s="29">
        <f t="shared" si="4"/>
        <v>3.4035182924926897</v>
      </c>
      <c r="G24" s="5">
        <v>27</v>
      </c>
      <c r="H24" s="30">
        <f t="shared" si="6"/>
        <v>1.2836665319609195</v>
      </c>
      <c r="I24" s="23">
        <f t="shared" si="7"/>
        <v>99</v>
      </c>
    </row>
    <row r="25" spans="1:25" ht="23.25" customHeight="1" x14ac:dyDescent="0.3">
      <c r="A25" s="27" t="s">
        <v>54</v>
      </c>
      <c r="B25" s="28" t="s">
        <v>55</v>
      </c>
      <c r="C25" s="5">
        <v>148</v>
      </c>
      <c r="D25" s="29">
        <f t="shared" si="5"/>
        <v>3.5080999182707528</v>
      </c>
      <c r="E25" s="5">
        <v>80</v>
      </c>
      <c r="F25" s="29">
        <f t="shared" si="4"/>
        <v>3.7816869916585438</v>
      </c>
      <c r="G25" s="5">
        <v>68</v>
      </c>
      <c r="H25" s="30">
        <f t="shared" si="6"/>
        <v>3.2329379323460197</v>
      </c>
      <c r="I25" s="23">
        <f t="shared" si="7"/>
        <v>148</v>
      </c>
      <c r="M25" s="31"/>
    </row>
    <row r="26" spans="1:25" ht="23.25" customHeight="1" x14ac:dyDescent="0.3">
      <c r="A26" s="27" t="s">
        <v>56</v>
      </c>
      <c r="B26" s="28" t="s">
        <v>57</v>
      </c>
      <c r="C26" s="5">
        <v>280</v>
      </c>
      <c r="D26" s="29">
        <f t="shared" si="5"/>
        <v>6.6369457913230461</v>
      </c>
      <c r="E26" s="5">
        <v>46</v>
      </c>
      <c r="F26" s="29">
        <f t="shared" si="4"/>
        <v>2.1744700202036626</v>
      </c>
      <c r="G26" s="5">
        <v>234</v>
      </c>
      <c r="H26" s="30">
        <f t="shared" si="6"/>
        <v>11.125109943661302</v>
      </c>
      <c r="I26" s="23">
        <f t="shared" si="7"/>
        <v>280</v>
      </c>
      <c r="M26" s="31"/>
    </row>
    <row r="27" spans="1:25" ht="23.25" customHeight="1" x14ac:dyDescent="0.3">
      <c r="A27" s="27" t="s">
        <v>58</v>
      </c>
      <c r="B27" s="28" t="s">
        <v>59</v>
      </c>
      <c r="C27" s="5">
        <v>201</v>
      </c>
      <c r="D27" s="29">
        <f t="shared" si="5"/>
        <v>4.7643789430569017</v>
      </c>
      <c r="E27" s="5">
        <v>119</v>
      </c>
      <c r="F27" s="29">
        <f t="shared" si="4"/>
        <v>5.6252594000920837</v>
      </c>
      <c r="G27" s="5">
        <v>82</v>
      </c>
      <c r="H27" s="30">
        <f t="shared" si="6"/>
        <v>3.8985428007701999</v>
      </c>
      <c r="I27" s="23">
        <f t="shared" si="7"/>
        <v>201</v>
      </c>
      <c r="M27" s="31"/>
    </row>
    <row r="28" spans="1:25" ht="23.25" customHeight="1" x14ac:dyDescent="0.3">
      <c r="A28" s="27" t="s">
        <v>60</v>
      </c>
      <c r="B28" s="28" t="s">
        <v>61</v>
      </c>
      <c r="C28" s="5">
        <v>259</v>
      </c>
      <c r="D28" s="29">
        <f t="shared" si="5"/>
        <v>6.1391748569738187</v>
      </c>
      <c r="E28" s="5">
        <v>124</v>
      </c>
      <c r="F28" s="29">
        <f t="shared" si="4"/>
        <v>5.8616148370707437</v>
      </c>
      <c r="G28" s="5">
        <v>135</v>
      </c>
      <c r="H28" s="30">
        <f t="shared" si="6"/>
        <v>6.418332659804598</v>
      </c>
      <c r="I28" s="23">
        <f t="shared" si="7"/>
        <v>259</v>
      </c>
      <c r="M28" s="31"/>
    </row>
    <row r="29" spans="1:25" ht="23.25" customHeight="1" x14ac:dyDescent="0.3">
      <c r="A29" s="27"/>
      <c r="B29" s="28" t="s">
        <v>62</v>
      </c>
      <c r="C29" s="5">
        <v>84</v>
      </c>
      <c r="D29" s="29">
        <f t="shared" si="5"/>
        <v>1.9910837373969139</v>
      </c>
      <c r="E29" s="5">
        <v>50</v>
      </c>
      <c r="F29" s="29">
        <f t="shared" si="4"/>
        <v>2.3635543697865899</v>
      </c>
      <c r="G29" s="5">
        <v>34</v>
      </c>
      <c r="H29" s="30">
        <v>0</v>
      </c>
      <c r="I29" s="23">
        <v>0</v>
      </c>
      <c r="M29" s="31"/>
    </row>
    <row r="30" spans="1:25" ht="23.25" customHeight="1" thickBot="1" x14ac:dyDescent="0.35">
      <c r="A30" s="42"/>
      <c r="B30" s="43" t="s">
        <v>63</v>
      </c>
      <c r="C30" s="44">
        <v>1038</v>
      </c>
      <c r="D30" s="45">
        <f t="shared" si="5"/>
        <v>24.604106183547582</v>
      </c>
      <c r="E30" s="46">
        <v>578</v>
      </c>
      <c r="F30" s="45">
        <f t="shared" si="4"/>
        <v>27.322688514732977</v>
      </c>
      <c r="G30" s="47">
        <v>460</v>
      </c>
      <c r="H30" s="48">
        <f>G30/$K$13*100000</f>
        <v>21.869874248223073</v>
      </c>
      <c r="I30" s="23">
        <f>G30+E30</f>
        <v>1038</v>
      </c>
      <c r="M30" s="31"/>
    </row>
    <row r="31" spans="1:25" s="53" customFormat="1" ht="18.75" customHeight="1" thickTop="1" x14ac:dyDescent="0.3">
      <c r="A31" s="49" t="s">
        <v>64</v>
      </c>
      <c r="B31" s="49"/>
      <c r="C31" s="49"/>
      <c r="D31" s="49"/>
      <c r="E31" s="49"/>
      <c r="F31" s="49"/>
      <c r="G31" s="49"/>
      <c r="H31" s="49"/>
      <c r="I31" s="50"/>
      <c r="J31" s="51"/>
      <c r="K31" s="51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s="55" customFormat="1" ht="18.75" customHeight="1" x14ac:dyDescent="0.25">
      <c r="A32" s="54" t="s">
        <v>65</v>
      </c>
      <c r="B32" s="54"/>
      <c r="C32" s="54"/>
      <c r="D32" s="54"/>
      <c r="E32" s="54"/>
      <c r="F32" s="54"/>
      <c r="G32" s="54"/>
      <c r="H32" s="54"/>
    </row>
    <row r="33" spans="1:8" s="55" customFormat="1" ht="18.75" customHeight="1" x14ac:dyDescent="0.25">
      <c r="A33" s="56" t="s">
        <v>66</v>
      </c>
      <c r="B33" s="56"/>
      <c r="C33" s="56"/>
      <c r="D33" s="56"/>
      <c r="E33" s="56"/>
      <c r="F33" s="56"/>
      <c r="G33" s="56"/>
      <c r="H33" s="56"/>
    </row>
    <row r="34" spans="1:8" s="55" customFormat="1" ht="18.75" customHeight="1" x14ac:dyDescent="0.25">
      <c r="A34" s="56" t="s">
        <v>67</v>
      </c>
      <c r="B34" s="56"/>
      <c r="C34" s="56"/>
      <c r="D34" s="56"/>
      <c r="E34" s="56"/>
      <c r="F34" s="56"/>
      <c r="G34" s="56"/>
      <c r="H34" s="56"/>
    </row>
    <row r="35" spans="1:8" ht="18" customHeight="1" x14ac:dyDescent="0.3"/>
    <row r="36" spans="1:8" ht="33" customHeight="1" x14ac:dyDescent="0.3"/>
  </sheetData>
  <mergeCells count="13">
    <mergeCell ref="J9:K9"/>
    <mergeCell ref="J20:J22"/>
    <mergeCell ref="A31:H31"/>
    <mergeCell ref="A32:H32"/>
    <mergeCell ref="A33:H33"/>
    <mergeCell ref="A34:H34"/>
    <mergeCell ref="A1:H1"/>
    <mergeCell ref="A3:A5"/>
    <mergeCell ref="B3:B5"/>
    <mergeCell ref="C3:D4"/>
    <mergeCell ref="E3:H3"/>
    <mergeCell ref="E4:F4"/>
    <mergeCell ref="G4:H4"/>
  </mergeCells>
  <pageMargins left="0.70866141732283472" right="0.70866141732283472" top="0.74803149606299213" bottom="0.74803149606299213" header="0.31496062992125984" footer="0.31496062992125984"/>
  <pageSetup scale="76" orientation="portrait" r:id="rId1"/>
  <headerFooter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 CIE SEX </vt:lpstr>
      <vt:lpstr>'2019 CIE SEX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2021-11-08T21:12:04Z</dcterms:created>
  <dcterms:modified xsi:type="dcterms:W3CDTF">2021-11-08T21:16:40Z</dcterms:modified>
</cp:coreProperties>
</file>