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868" firstSheet="1" activeTab="13"/>
  </bookViews>
  <sheets>
    <sheet name="C1 2015 RNCP" sheetId="9" r:id="rId1"/>
    <sheet name="C2 2015 RNCP" sheetId="43" r:id="rId2"/>
    <sheet name="C3 2015 RNCP" sheetId="14" r:id="rId3"/>
    <sheet name="C3.1 2015 RNCP" sheetId="60" r:id="rId4"/>
    <sheet name="C4 2015 RNCP" sheetId="16" r:id="rId5"/>
    <sheet name="C4.1 2015 RNCP" sheetId="17" r:id="rId6"/>
    <sheet name="C4.2 2015 RNCP" sheetId="18" r:id="rId7"/>
    <sheet name="C5 2015 RNCP" sheetId="11" r:id="rId8"/>
    <sheet name="C6 2015 RNCP" sheetId="72" r:id="rId9"/>
    <sheet name="C6.1 2015 RNCP" sheetId="75" r:id="rId10"/>
    <sheet name="C7 2015 RNCP" sheetId="74" r:id="rId11"/>
    <sheet name="C8 2015 RNCP." sheetId="81" r:id="rId12"/>
    <sheet name="C8.1 2015 RNCP " sheetId="69" r:id="rId13"/>
    <sheet name="C9 2015 RNCP." sheetId="80" r:id="rId14"/>
  </sheets>
  <externalReferences>
    <externalReference r:id="rId15"/>
    <externalReference r:id="rId16"/>
    <externalReference r:id="rId17"/>
  </externalReferences>
  <definedNames>
    <definedName name="______________________key2" localSheetId="1" hidden="1">#REF!</definedName>
    <definedName name="______________________key2" localSheetId="2" hidden="1">#REF!</definedName>
    <definedName name="______________________key2" localSheetId="4" hidden="1">#REF!</definedName>
    <definedName name="______________________key2" localSheetId="5" hidden="1">#REF!</definedName>
    <definedName name="______________________key2" localSheetId="6" hidden="1">#REF!</definedName>
    <definedName name="______________________key2" localSheetId="7" hidden="1">#REF!</definedName>
    <definedName name="______________________key2" localSheetId="10" hidden="1">#REF!</definedName>
    <definedName name="______________________key2" hidden="1">#REF!</definedName>
    <definedName name="______________________R" localSheetId="1">#REF!</definedName>
    <definedName name="______________________R" localSheetId="2">#REF!</definedName>
    <definedName name="______________________R" localSheetId="4">#REF!</definedName>
    <definedName name="______________________R" localSheetId="5">#REF!</definedName>
    <definedName name="______________________R" localSheetId="6">#REF!</definedName>
    <definedName name="______________________R" localSheetId="7">#REF!</definedName>
    <definedName name="______________________R" localSheetId="10">#REF!</definedName>
    <definedName name="______________________R">#REF!</definedName>
    <definedName name="_____________________key2" localSheetId="1" hidden="1">#REF!</definedName>
    <definedName name="_____________________key2" localSheetId="2" hidden="1">#REF!</definedName>
    <definedName name="_____________________key2" localSheetId="4" hidden="1">#REF!</definedName>
    <definedName name="_____________________key2" localSheetId="5" hidden="1">#REF!</definedName>
    <definedName name="_____________________key2" localSheetId="6" hidden="1">#REF!</definedName>
    <definedName name="_____________________key2" localSheetId="7" hidden="1">#REF!</definedName>
    <definedName name="_____________________key2" localSheetId="10" hidden="1">#REF!</definedName>
    <definedName name="_____________________key2" hidden="1">#REF!</definedName>
    <definedName name="_____________________R" localSheetId="1">#REF!</definedName>
    <definedName name="_____________________R" localSheetId="2">#REF!</definedName>
    <definedName name="_____________________R" localSheetId="4">#REF!</definedName>
    <definedName name="_____________________R" localSheetId="5">#REF!</definedName>
    <definedName name="_____________________R" localSheetId="6">#REF!</definedName>
    <definedName name="_____________________R" localSheetId="7">#REF!</definedName>
    <definedName name="_____________________R" localSheetId="10">#REF!</definedName>
    <definedName name="_____________________R">#REF!</definedName>
    <definedName name="____________________key2" localSheetId="1" hidden="1">#REF!</definedName>
    <definedName name="____________________key2" localSheetId="2" hidden="1">#REF!</definedName>
    <definedName name="____________________key2" localSheetId="4" hidden="1">#REF!</definedName>
    <definedName name="____________________key2" localSheetId="5" hidden="1">#REF!</definedName>
    <definedName name="____________________key2" localSheetId="6" hidden="1">#REF!</definedName>
    <definedName name="____________________key2" localSheetId="7" hidden="1">#REF!</definedName>
    <definedName name="____________________key2" localSheetId="10" hidden="1">#REF!</definedName>
    <definedName name="____________________key2" hidden="1">#REF!</definedName>
    <definedName name="____________________R" localSheetId="1">#REF!</definedName>
    <definedName name="____________________R" localSheetId="2">#REF!</definedName>
    <definedName name="____________________R" localSheetId="4">#REF!</definedName>
    <definedName name="____________________R" localSheetId="5">#REF!</definedName>
    <definedName name="____________________R" localSheetId="6">#REF!</definedName>
    <definedName name="____________________R" localSheetId="7">#REF!</definedName>
    <definedName name="____________________R" localSheetId="10">#REF!</definedName>
    <definedName name="____________________R">#REF!</definedName>
    <definedName name="___________________R" localSheetId="1">#REF!</definedName>
    <definedName name="___________________R" localSheetId="2">#REF!</definedName>
    <definedName name="___________________R" localSheetId="4">#REF!</definedName>
    <definedName name="___________________R" localSheetId="5">#REF!</definedName>
    <definedName name="___________________R" localSheetId="6">#REF!</definedName>
    <definedName name="___________________R" localSheetId="7">#REF!</definedName>
    <definedName name="___________________R" localSheetId="10">#REF!</definedName>
    <definedName name="___________________R">#REF!</definedName>
    <definedName name="__________________key2" localSheetId="1" hidden="1">#REF!</definedName>
    <definedName name="__________________key2" localSheetId="2" hidden="1">#REF!</definedName>
    <definedName name="__________________key2" localSheetId="4" hidden="1">#REF!</definedName>
    <definedName name="__________________key2" localSheetId="5" hidden="1">#REF!</definedName>
    <definedName name="__________________key2" localSheetId="6" hidden="1">#REF!</definedName>
    <definedName name="__________________key2" localSheetId="7" hidden="1">#REF!</definedName>
    <definedName name="__________________key2" localSheetId="10" hidden="1">#REF!</definedName>
    <definedName name="__________________key2" hidden="1">#REF!</definedName>
    <definedName name="__________________R" localSheetId="1">#REF!</definedName>
    <definedName name="__________________R" localSheetId="2">#REF!</definedName>
    <definedName name="__________________R" localSheetId="4">#REF!</definedName>
    <definedName name="__________________R" localSheetId="5">#REF!</definedName>
    <definedName name="__________________R" localSheetId="6">#REF!</definedName>
    <definedName name="__________________R" localSheetId="7">#REF!</definedName>
    <definedName name="__________________R" localSheetId="10">#REF!</definedName>
    <definedName name="__________________R">#REF!</definedName>
    <definedName name="_________________R" localSheetId="1">#REF!</definedName>
    <definedName name="_________________R" localSheetId="2">#REF!</definedName>
    <definedName name="_________________R" localSheetId="4">#REF!</definedName>
    <definedName name="_________________R" localSheetId="5">#REF!</definedName>
    <definedName name="_________________R" localSheetId="6">#REF!</definedName>
    <definedName name="_________________R" localSheetId="7">#REF!</definedName>
    <definedName name="_________________R" localSheetId="10">#REF!</definedName>
    <definedName name="_________________R">#REF!</definedName>
    <definedName name="________________key2" localSheetId="1" hidden="1">#REF!</definedName>
    <definedName name="________________key2" localSheetId="2" hidden="1">#REF!</definedName>
    <definedName name="________________key2" localSheetId="4" hidden="1">#REF!</definedName>
    <definedName name="________________key2" localSheetId="5" hidden="1">#REF!</definedName>
    <definedName name="________________key2" localSheetId="6" hidden="1">#REF!</definedName>
    <definedName name="________________key2" localSheetId="7" hidden="1">#REF!</definedName>
    <definedName name="________________key2" localSheetId="10" hidden="1">#REF!</definedName>
    <definedName name="________________key2" hidden="1">#REF!</definedName>
    <definedName name="________________R" localSheetId="1">#REF!</definedName>
    <definedName name="________________R" localSheetId="2">#REF!</definedName>
    <definedName name="________________R" localSheetId="4">#REF!</definedName>
    <definedName name="________________R" localSheetId="5">#REF!</definedName>
    <definedName name="________________R" localSheetId="6">#REF!</definedName>
    <definedName name="________________R" localSheetId="7">#REF!</definedName>
    <definedName name="________________R" localSheetId="10">#REF!</definedName>
    <definedName name="________________R">#REF!</definedName>
    <definedName name="_______________key2" localSheetId="1" hidden="1">#REF!</definedName>
    <definedName name="_______________key2" localSheetId="10" hidden="1">#REF!</definedName>
    <definedName name="_______________key2" hidden="1">#REF!</definedName>
    <definedName name="_______________R" localSheetId="1">#REF!</definedName>
    <definedName name="_______________R" localSheetId="2">#REF!</definedName>
    <definedName name="_______________R" localSheetId="4">#REF!</definedName>
    <definedName name="_______________R" localSheetId="5">#REF!</definedName>
    <definedName name="_______________R" localSheetId="6">#REF!</definedName>
    <definedName name="_______________R" localSheetId="7">#REF!</definedName>
    <definedName name="_______________R" localSheetId="10">#REF!</definedName>
    <definedName name="_______________R">#REF!</definedName>
    <definedName name="______________key2" localSheetId="1" hidden="1">#REF!</definedName>
    <definedName name="______________key2" localSheetId="2" hidden="1">#REF!</definedName>
    <definedName name="______________key2" localSheetId="4" hidden="1">#REF!</definedName>
    <definedName name="______________key2" localSheetId="5" hidden="1">#REF!</definedName>
    <definedName name="______________key2" localSheetId="6" hidden="1">#REF!</definedName>
    <definedName name="______________key2" localSheetId="7" hidden="1">#REF!</definedName>
    <definedName name="______________key2" localSheetId="10" hidden="1">#REF!</definedName>
    <definedName name="______________key2" hidden="1">#REF!</definedName>
    <definedName name="______________R" localSheetId="1">#REF!</definedName>
    <definedName name="______________R" localSheetId="2">#REF!</definedName>
    <definedName name="______________R" localSheetId="4">#REF!</definedName>
    <definedName name="______________R" localSheetId="5">#REF!</definedName>
    <definedName name="______________R" localSheetId="6">#REF!</definedName>
    <definedName name="______________R" localSheetId="7">#REF!</definedName>
    <definedName name="______________R" localSheetId="10">#REF!</definedName>
    <definedName name="______________R">#REF!</definedName>
    <definedName name="_____________key2" localSheetId="1" hidden="1">#REF!</definedName>
    <definedName name="_____________key2" localSheetId="2" hidden="1">#REF!</definedName>
    <definedName name="_____________key2" localSheetId="4" hidden="1">#REF!</definedName>
    <definedName name="_____________key2" localSheetId="5" hidden="1">#REF!</definedName>
    <definedName name="_____________key2" localSheetId="6" hidden="1">#REF!</definedName>
    <definedName name="_____________key2" localSheetId="7" hidden="1">#REF!</definedName>
    <definedName name="_____________key2" localSheetId="10" hidden="1">#REF!</definedName>
    <definedName name="_____________key2" hidden="1">#REF!</definedName>
    <definedName name="_____________R" localSheetId="1">#REF!</definedName>
    <definedName name="_____________R" localSheetId="2">#REF!</definedName>
    <definedName name="_____________R" localSheetId="4">#REF!</definedName>
    <definedName name="_____________R" localSheetId="5">#REF!</definedName>
    <definedName name="_____________R" localSheetId="6">#REF!</definedName>
    <definedName name="_____________R" localSheetId="7">#REF!</definedName>
    <definedName name="_____________R" localSheetId="10">#REF!</definedName>
    <definedName name="_____________R">#REF!</definedName>
    <definedName name="____________key2" localSheetId="1" hidden="1">#REF!</definedName>
    <definedName name="____________key2" localSheetId="2" hidden="1">#REF!</definedName>
    <definedName name="____________key2" localSheetId="4" hidden="1">#REF!</definedName>
    <definedName name="____________key2" localSheetId="5" hidden="1">#REF!</definedName>
    <definedName name="____________key2" localSheetId="6" hidden="1">#REF!</definedName>
    <definedName name="____________key2" localSheetId="7" hidden="1">#REF!</definedName>
    <definedName name="____________key2" localSheetId="10" hidden="1">#REF!</definedName>
    <definedName name="____________key2" hidden="1">#REF!</definedName>
    <definedName name="____________R" localSheetId="1">#REF!</definedName>
    <definedName name="____________R" localSheetId="2">#REF!</definedName>
    <definedName name="____________R" localSheetId="4">#REF!</definedName>
    <definedName name="____________R" localSheetId="5">#REF!</definedName>
    <definedName name="____________R" localSheetId="6">#REF!</definedName>
    <definedName name="____________R" localSheetId="7">#REF!</definedName>
    <definedName name="____________R" localSheetId="10">#REF!</definedName>
    <definedName name="____________R">#REF!</definedName>
    <definedName name="___________key2" localSheetId="1" hidden="1">#REF!</definedName>
    <definedName name="___________key2" localSheetId="2" hidden="1">#REF!</definedName>
    <definedName name="___________key2" localSheetId="4" hidden="1">#REF!</definedName>
    <definedName name="___________key2" localSheetId="5" hidden="1">#REF!</definedName>
    <definedName name="___________key2" localSheetId="6" hidden="1">#REF!</definedName>
    <definedName name="___________key2" localSheetId="7" hidden="1">#REF!</definedName>
    <definedName name="___________key2" localSheetId="10" hidden="1">#REF!</definedName>
    <definedName name="___________key2" hidden="1">#REF!</definedName>
    <definedName name="___________R" localSheetId="1">#REF!</definedName>
    <definedName name="___________R" localSheetId="2">#REF!</definedName>
    <definedName name="___________R" localSheetId="4">#REF!</definedName>
    <definedName name="___________R" localSheetId="5">#REF!</definedName>
    <definedName name="___________R" localSheetId="6">#REF!</definedName>
    <definedName name="___________R" localSheetId="7">#REF!</definedName>
    <definedName name="___________R" localSheetId="10">#REF!</definedName>
    <definedName name="___________R">#REF!</definedName>
    <definedName name="__________key2" localSheetId="1" hidden="1">#REF!</definedName>
    <definedName name="__________key2" localSheetId="2" hidden="1">#REF!</definedName>
    <definedName name="__________key2" localSheetId="4" hidden="1">#REF!</definedName>
    <definedName name="__________key2" localSheetId="5" hidden="1">#REF!</definedName>
    <definedName name="__________key2" localSheetId="6" hidden="1">#REF!</definedName>
    <definedName name="__________key2" localSheetId="7" hidden="1">#REF!</definedName>
    <definedName name="__________key2" localSheetId="10" hidden="1">#REF!</definedName>
    <definedName name="__________key2" hidden="1">#REF!</definedName>
    <definedName name="__________R" localSheetId="1">#REF!</definedName>
    <definedName name="__________R" localSheetId="2">#REF!</definedName>
    <definedName name="__________R" localSheetId="4">#REF!</definedName>
    <definedName name="__________R" localSheetId="5">#REF!</definedName>
    <definedName name="__________R" localSheetId="6">#REF!</definedName>
    <definedName name="__________R" localSheetId="7">#REF!</definedName>
    <definedName name="__________R" localSheetId="10">#REF!</definedName>
    <definedName name="__________R">#REF!</definedName>
    <definedName name="_________key2" localSheetId="1" hidden="1">#REF!</definedName>
    <definedName name="_________key2" localSheetId="2" hidden="1">#REF!</definedName>
    <definedName name="_________key2" localSheetId="4" hidden="1">#REF!</definedName>
    <definedName name="_________key2" localSheetId="5" hidden="1">#REF!</definedName>
    <definedName name="_________key2" localSheetId="6" hidden="1">#REF!</definedName>
    <definedName name="_________key2" localSheetId="7" hidden="1">#REF!</definedName>
    <definedName name="_________key2" localSheetId="10" hidden="1">#REF!</definedName>
    <definedName name="_________key2" hidden="1">#REF!</definedName>
    <definedName name="_________R" localSheetId="1">#REF!</definedName>
    <definedName name="_________R" localSheetId="2">#REF!</definedName>
    <definedName name="_________R" localSheetId="4">#REF!</definedName>
    <definedName name="_________R" localSheetId="5">#REF!</definedName>
    <definedName name="_________R" localSheetId="6">#REF!</definedName>
    <definedName name="_________R" localSheetId="7">#REF!</definedName>
    <definedName name="_________R" localSheetId="10">#REF!</definedName>
    <definedName name="_________R">#REF!</definedName>
    <definedName name="________key2" localSheetId="1" hidden="1">#REF!</definedName>
    <definedName name="________key2" localSheetId="2" hidden="1">#REF!</definedName>
    <definedName name="________key2" localSheetId="4" hidden="1">#REF!</definedName>
    <definedName name="________key2" localSheetId="5" hidden="1">#REF!</definedName>
    <definedName name="________key2" localSheetId="6" hidden="1">#REF!</definedName>
    <definedName name="________key2" localSheetId="7" hidden="1">#REF!</definedName>
    <definedName name="________key2" localSheetId="10" hidden="1">#REF!</definedName>
    <definedName name="________key2" hidden="1">#REF!</definedName>
    <definedName name="________R" localSheetId="1">#REF!</definedName>
    <definedName name="________R" localSheetId="2">#REF!</definedName>
    <definedName name="________R" localSheetId="4">#REF!</definedName>
    <definedName name="________R" localSheetId="5">#REF!</definedName>
    <definedName name="________R" localSheetId="6">#REF!</definedName>
    <definedName name="________R" localSheetId="7">#REF!</definedName>
    <definedName name="________R" localSheetId="10">#REF!</definedName>
    <definedName name="________R">#REF!</definedName>
    <definedName name="_______key2" localSheetId="1" hidden="1">#REF!</definedName>
    <definedName name="_______key2" localSheetId="2" hidden="1">#REF!</definedName>
    <definedName name="_______key2" localSheetId="4" hidden="1">#REF!</definedName>
    <definedName name="_______key2" localSheetId="5" hidden="1">#REF!</definedName>
    <definedName name="_______key2" localSheetId="6" hidden="1">#REF!</definedName>
    <definedName name="_______key2" localSheetId="7" hidden="1">#REF!</definedName>
    <definedName name="_______key2" localSheetId="10" hidden="1">#REF!</definedName>
    <definedName name="_______key2" hidden="1">#REF!</definedName>
    <definedName name="_______R" localSheetId="1">#REF!</definedName>
    <definedName name="_______R" localSheetId="2">#REF!</definedName>
    <definedName name="_______R" localSheetId="4">#REF!</definedName>
    <definedName name="_______R" localSheetId="5">#REF!</definedName>
    <definedName name="_______R" localSheetId="6">#REF!</definedName>
    <definedName name="_______R" localSheetId="7">#REF!</definedName>
    <definedName name="_______R" localSheetId="10">#REF!</definedName>
    <definedName name="_______R">#REF!</definedName>
    <definedName name="______key2" localSheetId="1" hidden="1">#REF!</definedName>
    <definedName name="______key2" localSheetId="2" hidden="1">#REF!</definedName>
    <definedName name="______key2" localSheetId="4" hidden="1">#REF!</definedName>
    <definedName name="______key2" localSheetId="5" hidden="1">#REF!</definedName>
    <definedName name="______key2" localSheetId="6" hidden="1">#REF!</definedName>
    <definedName name="______key2" localSheetId="7" hidden="1">#REF!</definedName>
    <definedName name="______key2" localSheetId="10" hidden="1">#REF!</definedName>
    <definedName name="______key2" hidden="1">#REF!</definedName>
    <definedName name="______R" localSheetId="1">#REF!</definedName>
    <definedName name="______R" localSheetId="2">#REF!</definedName>
    <definedName name="______R" localSheetId="4">#REF!</definedName>
    <definedName name="______R" localSheetId="5">#REF!</definedName>
    <definedName name="______R" localSheetId="6">#REF!</definedName>
    <definedName name="______R" localSheetId="7">#REF!</definedName>
    <definedName name="______R" localSheetId="10">#REF!</definedName>
    <definedName name="______R">#REF!</definedName>
    <definedName name="_____key2" localSheetId="1" hidden="1">#REF!</definedName>
    <definedName name="_____key2" localSheetId="2" hidden="1">#REF!</definedName>
    <definedName name="_____key2" localSheetId="4" hidden="1">#REF!</definedName>
    <definedName name="_____key2" localSheetId="5" hidden="1">#REF!</definedName>
    <definedName name="_____key2" localSheetId="6" hidden="1">#REF!</definedName>
    <definedName name="_____key2" localSheetId="7" hidden="1">#REF!</definedName>
    <definedName name="_____key2" localSheetId="10" hidden="1">#REF!</definedName>
    <definedName name="_____key2" hidden="1">#REF!</definedName>
    <definedName name="_____R" localSheetId="1">#REF!</definedName>
    <definedName name="_____R" localSheetId="2">#REF!</definedName>
    <definedName name="_____R" localSheetId="4">#REF!</definedName>
    <definedName name="_____R" localSheetId="5">#REF!</definedName>
    <definedName name="_____R" localSheetId="6">#REF!</definedName>
    <definedName name="_____R" localSheetId="7">#REF!</definedName>
    <definedName name="_____R" localSheetId="10">#REF!</definedName>
    <definedName name="_____R">#REF!</definedName>
    <definedName name="____key2" localSheetId="1" hidden="1">#REF!</definedName>
    <definedName name="____key2" localSheetId="2" hidden="1">#REF!</definedName>
    <definedName name="____key2" localSheetId="4" hidden="1">#REF!</definedName>
    <definedName name="____key2" localSheetId="5" hidden="1">#REF!</definedName>
    <definedName name="____key2" localSheetId="6" hidden="1">#REF!</definedName>
    <definedName name="____key2" localSheetId="7" hidden="1">#REF!</definedName>
    <definedName name="____key2" localSheetId="10" hidden="1">#REF!</definedName>
    <definedName name="____key2" hidden="1">#REF!</definedName>
    <definedName name="____R" localSheetId="1">#REF!</definedName>
    <definedName name="____R" localSheetId="2">#REF!</definedName>
    <definedName name="____R" localSheetId="4">#REF!</definedName>
    <definedName name="____R" localSheetId="5">#REF!</definedName>
    <definedName name="____R" localSheetId="6">#REF!</definedName>
    <definedName name="____R" localSheetId="7">#REF!</definedName>
    <definedName name="____R" localSheetId="10">#REF!</definedName>
    <definedName name="____R">#REF!</definedName>
    <definedName name="___key2" localSheetId="1" hidden="1">#REF!</definedName>
    <definedName name="___key2" localSheetId="2" hidden="1">#REF!</definedName>
    <definedName name="___key2" localSheetId="4" hidden="1">#REF!</definedName>
    <definedName name="___key2" localSheetId="5" hidden="1">#REF!</definedName>
    <definedName name="___key2" localSheetId="6" hidden="1">#REF!</definedName>
    <definedName name="___key2" localSheetId="7" hidden="1">#REF!</definedName>
    <definedName name="___key2" localSheetId="10" hidden="1">#REF!</definedName>
    <definedName name="___key2" hidden="1">#REF!</definedName>
    <definedName name="___R" localSheetId="1">#REF!</definedName>
    <definedName name="___R" localSheetId="2">#REF!</definedName>
    <definedName name="___R" localSheetId="4">#REF!</definedName>
    <definedName name="___R" localSheetId="5">#REF!</definedName>
    <definedName name="___R" localSheetId="6">#REF!</definedName>
    <definedName name="___R" localSheetId="7">#REF!</definedName>
    <definedName name="___R" localSheetId="10">#REF!</definedName>
    <definedName name="___R">#REF!</definedName>
    <definedName name="__key2" localSheetId="1" hidden="1">#REF!</definedName>
    <definedName name="__key2" localSheetId="2" hidden="1">#REF!</definedName>
    <definedName name="__key2" localSheetId="4" hidden="1">#REF!</definedName>
    <definedName name="__key2" localSheetId="5" hidden="1">#REF!</definedName>
    <definedName name="__key2" localSheetId="6" hidden="1">#REF!</definedName>
    <definedName name="__key2" localSheetId="7" hidden="1">#REF!</definedName>
    <definedName name="__key2" localSheetId="10" hidden="1">#REF!</definedName>
    <definedName name="__key2" hidden="1">#REF!</definedName>
    <definedName name="__R" localSheetId="1">#REF!</definedName>
    <definedName name="__R" localSheetId="2">#REF!</definedName>
    <definedName name="__R" localSheetId="4">#REF!</definedName>
    <definedName name="__R" localSheetId="5">#REF!</definedName>
    <definedName name="__R" localSheetId="6">#REF!</definedName>
    <definedName name="__R" localSheetId="7">#REF!</definedName>
    <definedName name="__R" localSheetId="10">#REF!</definedName>
    <definedName name="__R">#REF!</definedName>
    <definedName name="_14" localSheetId="1" hidden="1">#REF!</definedName>
    <definedName name="_14" localSheetId="2" hidden="1">#REF!</definedName>
    <definedName name="_14" localSheetId="4" hidden="1">#REF!</definedName>
    <definedName name="_14" localSheetId="5" hidden="1">#REF!</definedName>
    <definedName name="_14" localSheetId="6" hidden="1">#REF!</definedName>
    <definedName name="_14" localSheetId="7" hidden="1">#REF!</definedName>
    <definedName name="_14" localSheetId="10" hidden="1">#REF!</definedName>
    <definedName name="_14" hidden="1">#REF!</definedName>
    <definedName name="_30" localSheetId="1" hidden="1">#REF!</definedName>
    <definedName name="_30" localSheetId="2" hidden="1">#REF!</definedName>
    <definedName name="_30" localSheetId="4" hidden="1">#REF!</definedName>
    <definedName name="_30" localSheetId="5" hidden="1">#REF!</definedName>
    <definedName name="_30" localSheetId="6" hidden="1">#REF!</definedName>
    <definedName name="_30" localSheetId="7" hidden="1">#REF!</definedName>
    <definedName name="_30" localSheetId="10" hidden="1">#REF!</definedName>
    <definedName name="_30" hidden="1">#REF!</definedName>
    <definedName name="_xlnm._FilterDatabase" localSheetId="1" hidden="1">'C2 2015 RNCP'!#REF!</definedName>
    <definedName name="_xlnm._FilterDatabase" localSheetId="2" hidden="1">'C3 2015 RNCP'!#REF!</definedName>
    <definedName name="_xlnm._FilterDatabase" localSheetId="4" hidden="1">'C4 2015 RNCP'!#REF!</definedName>
    <definedName name="_Key1" localSheetId="1" hidden="1">#REF!</definedName>
    <definedName name="_Key1" localSheetId="2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10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10" hidden="1">#REF!</definedName>
    <definedName name="_Key2" hidden="1">#REF!</definedName>
    <definedName name="_Order1" hidden="1">0</definedName>
    <definedName name="_Order2" hidden="1">255</definedName>
    <definedName name="_R" localSheetId="1">#REF!</definedName>
    <definedName name="_R" localSheetId="2">#REF!</definedName>
    <definedName name="_R" localSheetId="4">#REF!</definedName>
    <definedName name="_R" localSheetId="5">#REF!</definedName>
    <definedName name="_R" localSheetId="6">#REF!</definedName>
    <definedName name="_R" localSheetId="7">#REF!</definedName>
    <definedName name="_R" localSheetId="10">#REF!</definedName>
    <definedName name="_R">#REF!</definedName>
    <definedName name="_Sort" localSheetId="1" hidden="1">#REF!</definedName>
    <definedName name="_Sort" localSheetId="2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10" hidden="1">#REF!</definedName>
    <definedName name="_Sort" hidden="1">#REF!</definedName>
    <definedName name="A_impresión_IM" localSheetId="1">#REF!</definedName>
    <definedName name="A_impresión_IM" localSheetId="2">#REF!</definedName>
    <definedName name="A_impresión_IM" localSheetId="4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10">#REF!</definedName>
    <definedName name="A_impresión_IM">#REF!</definedName>
    <definedName name="adolescentes" hidden="1">#REF!</definedName>
    <definedName name="_xlnm.Print_Area" localSheetId="0">'C1 2015 RNCP'!$A$1:$H$19</definedName>
    <definedName name="_xlnm.Print_Area" localSheetId="1">'C2 2015 RNCP'!$A$1:$H$37</definedName>
    <definedName name="_xlnm.Print_Area" localSheetId="2">'C3 2015 RNCP'!$A$1:$P$34</definedName>
    <definedName name="_xlnm.Print_Area" localSheetId="4">'C4 2015 RNCP'!$A$1:$P$32</definedName>
    <definedName name="_xlnm.Print_Area" localSheetId="5">'C4.1 2015 RNCP'!$A$1:$N$32</definedName>
    <definedName name="_xlnm.Print_Area" localSheetId="6">'C4.2 2015 RNCP'!$A$1:$O$33</definedName>
    <definedName name="_xlnm.Print_Area" localSheetId="7">'C5 2015 RNCP'!$A$1:$O$26</definedName>
    <definedName name="_xlnm.Print_Area" localSheetId="8">'C6 2015 RNCP'!$A$1:$M$76</definedName>
    <definedName name="_xlnm.Print_Area" localSheetId="9">'C6.1 2015 RNCP'!$A$1:$L$77</definedName>
    <definedName name="_xlnm.Print_Area" localSheetId="10">'C7 2015 RNCP'!$A$1:$L$32</definedName>
    <definedName name="_xlnm.Print_Area" localSheetId="13">'C9 2015 RNCP.'!$A$1:$P$70</definedName>
    <definedName name="_xlnm.Print_Area">#REF!</definedName>
    <definedName name="Database">#REF!</definedName>
    <definedName name="ccc">[1]Mayo!#REF!</definedName>
    <definedName name="CENTROS" localSheetId="1">#REF!</definedName>
    <definedName name="CENTROS" localSheetId="2">#REF!</definedName>
    <definedName name="CENTROS" localSheetId="4">#REF!</definedName>
    <definedName name="CENTROS" localSheetId="5">#REF!</definedName>
    <definedName name="CENTROS" localSheetId="6">#REF!</definedName>
    <definedName name="CENTROS" localSheetId="7">#REF!</definedName>
    <definedName name="CENTROS" localSheetId="10">#REF!</definedName>
    <definedName name="CENTROS">#REF!</definedName>
    <definedName name="D" localSheetId="10">'[2]C39'!$A$7:$E$111</definedName>
    <definedName name="D">'[2]C39'!$A$7:$E$111</definedName>
    <definedName name="Database" localSheetId="1">#REF!</definedName>
    <definedName name="Database" localSheetId="2">#REF!</definedName>
    <definedName name="Database" localSheetId="4">#REF!</definedName>
    <definedName name="Database" localSheetId="5">#REF!</definedName>
    <definedName name="Database" localSheetId="6">#REF!</definedName>
    <definedName name="Database" localSheetId="7">#REF!</definedName>
    <definedName name="Database" localSheetId="10">#REF!</definedName>
    <definedName name="Excel_BuiltIn_Print_Area_5" localSheetId="1">[1]Mayo!#REF!</definedName>
    <definedName name="Excel_BuiltIn_Print_Area_5" localSheetId="2">[1]Mayo!#REF!</definedName>
    <definedName name="Excel_BuiltIn_Print_Area_5" localSheetId="4">[1]Mayo!#REF!</definedName>
    <definedName name="Excel_BuiltIn_Print_Area_5" localSheetId="5">[1]Mayo!#REF!</definedName>
    <definedName name="Excel_BuiltIn_Print_Area_5" localSheetId="6">[1]Mayo!#REF!</definedName>
    <definedName name="Excel_BuiltIn_Print_Area_5" localSheetId="7">[1]Mayo!#REF!</definedName>
    <definedName name="Excel_BuiltIn_Print_Area_5" localSheetId="10">[1]Mayo!#REF!</definedName>
    <definedName name="Excel_BuiltIn_Print_Area_5">[1]Mayo!#REF!</definedName>
    <definedName name="hijo" localSheetId="1" hidden="1">#REF!</definedName>
    <definedName name="hijo" localSheetId="10" hidden="1">#REF!</definedName>
    <definedName name="hijo" hidden="1">#REF!</definedName>
    <definedName name="HKOLA" localSheetId="1">#REF!</definedName>
    <definedName name="HKOLA" localSheetId="2">#REF!</definedName>
    <definedName name="HKOLA" localSheetId="4">#REF!</definedName>
    <definedName name="HKOLA" localSheetId="5">#REF!</definedName>
    <definedName name="HKOLA" localSheetId="6">#REF!</definedName>
    <definedName name="HKOLA" localSheetId="7">#REF!</definedName>
    <definedName name="HKOLA" localSheetId="10">#REF!</definedName>
    <definedName name="HKOLA">#REF!</definedName>
    <definedName name="HOLA" localSheetId="1">#REF!</definedName>
    <definedName name="HOLA" localSheetId="2">#REF!</definedName>
    <definedName name="HOLA" localSheetId="4">#REF!</definedName>
    <definedName name="HOLA" localSheetId="5">#REF!</definedName>
    <definedName name="HOLA" localSheetId="6">#REF!</definedName>
    <definedName name="HOLA" localSheetId="7">#REF!</definedName>
    <definedName name="HOLA" localSheetId="10">#REF!</definedName>
    <definedName name="HOLA">#REF!</definedName>
    <definedName name="key" localSheetId="1">#REF!</definedName>
    <definedName name="key" localSheetId="2">#REF!</definedName>
    <definedName name="key" localSheetId="4">#REF!</definedName>
    <definedName name="key" localSheetId="5">#REF!</definedName>
    <definedName name="key" localSheetId="6">#REF!</definedName>
    <definedName name="key" localSheetId="7">#REF!</definedName>
    <definedName name="key" localSheetId="10">#REF!</definedName>
    <definedName name="key">#REF!</definedName>
    <definedName name="m">'[3]C39'!$A$7:$E$111</definedName>
    <definedName name="mary" localSheetId="1">#REF!</definedName>
    <definedName name="mary" localSheetId="2">#REF!</definedName>
    <definedName name="mary" localSheetId="4">#REF!</definedName>
    <definedName name="mary" localSheetId="5">#REF!</definedName>
    <definedName name="mary" localSheetId="6">#REF!</definedName>
    <definedName name="mary" localSheetId="7">#REF!</definedName>
    <definedName name="mary" localSheetId="10">#REF!</definedName>
    <definedName name="mary">#REF!</definedName>
    <definedName name="ser" localSheetId="1">#REF!</definedName>
    <definedName name="ser" localSheetId="2">#REF!</definedName>
    <definedName name="ser" localSheetId="4">#REF!</definedName>
    <definedName name="ser" localSheetId="5">#REF!</definedName>
    <definedName name="ser" localSheetId="6">#REF!</definedName>
    <definedName name="ser" localSheetId="7">#REF!</definedName>
    <definedName name="ser" localSheetId="10">#REF!</definedName>
    <definedName name="ser">#REF!</definedName>
    <definedName name="SERVICIO" localSheetId="1" hidden="1">#REF!</definedName>
    <definedName name="SERVICIO" localSheetId="2" hidden="1">#REF!</definedName>
    <definedName name="SERVICIO" localSheetId="4" hidden="1">#REF!</definedName>
    <definedName name="SERVICIO" localSheetId="5" hidden="1">#REF!</definedName>
    <definedName name="SERVICIO" localSheetId="6" hidden="1">#REF!</definedName>
    <definedName name="SERVICIO" localSheetId="7" hidden="1">#REF!</definedName>
    <definedName name="SERVICIO" localSheetId="10" hidden="1">#REF!</definedName>
    <definedName name="SERVICIO" hidden="1">#REF!</definedName>
    <definedName name="y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<sst xmlns="http://schemas.openxmlformats.org/spreadsheetml/2006/main" count="2634" uniqueCount="250">
  <si>
    <t>La calidad de información de la población estudiada y metodología utilizada para comparabilidad utilizando las diversas "Bases más válidas del diagnóstico".</t>
  </si>
  <si>
    <t>Cuadro 1. INDICADORES DE CALIDAD, AÑO: 2015</t>
  </si>
  <si>
    <t>Comparabilidad</t>
  </si>
  <si>
    <t>Total general</t>
  </si>
  <si>
    <t>Hombres</t>
  </si>
  <si>
    <t>Mujeres</t>
  </si>
  <si>
    <t>N°</t>
  </si>
  <si>
    <t>%</t>
  </si>
  <si>
    <t>Total</t>
  </si>
  <si>
    <t>Uso de CIE-O 3</t>
  </si>
  <si>
    <t>Casos solo certificación de defunción</t>
  </si>
  <si>
    <t>No microscópico</t>
  </si>
  <si>
    <t xml:space="preserve">Clínico </t>
  </si>
  <si>
    <t>Investigación clínica</t>
  </si>
  <si>
    <t>Marcadores tumorales específicos</t>
  </si>
  <si>
    <t>Microscópico</t>
  </si>
  <si>
    <t xml:space="preserve">Citología </t>
  </si>
  <si>
    <t>Histología de una metástasis</t>
  </si>
  <si>
    <t>Histología de un tumor primario</t>
  </si>
  <si>
    <t>Edad desconocida</t>
  </si>
  <si>
    <t>Primario desconocido (C80.X)</t>
  </si>
  <si>
    <t>Mal definido (C76.X)</t>
  </si>
  <si>
    <t xml:space="preserve">Fuente documental: Clasificación Internacional de Enfermedades para Oncología Tercera edición, CIE-O-3 </t>
  </si>
  <si>
    <t xml:space="preserve">
</t>
  </si>
  <si>
    <t>Cuadro 2. CASOS Y TASAS DE  TUMORES MALIGNOS EN LA REPÚBLICA DE PANAMA, POR SEXO, SEGÚN SITIO ANATÓMICO, AÑO: 2015</t>
  </si>
  <si>
    <t xml:space="preserve">CIE-O </t>
  </si>
  <si>
    <t>Sitio Anatómico</t>
  </si>
  <si>
    <t>Sexo</t>
  </si>
  <si>
    <t>Hombre</t>
  </si>
  <si>
    <t>Mujer</t>
  </si>
  <si>
    <t>Tasa/1</t>
  </si>
  <si>
    <t>C16</t>
  </si>
  <si>
    <t xml:space="preserve">Estómago </t>
  </si>
  <si>
    <t>C18</t>
  </si>
  <si>
    <t xml:space="preserve">Colon </t>
  </si>
  <si>
    <t>C20</t>
  </si>
  <si>
    <t xml:space="preserve">Recto </t>
  </si>
  <si>
    <t>C22</t>
  </si>
  <si>
    <t>Hígado Y De Las Vías Biliares Intrahepáticos</t>
  </si>
  <si>
    <t>C25</t>
  </si>
  <si>
    <t xml:space="preserve">Páncreas </t>
  </si>
  <si>
    <t>C32</t>
  </si>
  <si>
    <t xml:space="preserve">Laringe </t>
  </si>
  <si>
    <t>C34</t>
  </si>
  <si>
    <t xml:space="preserve">Bronquios Y Del Pulmón </t>
  </si>
  <si>
    <t>C42</t>
  </si>
  <si>
    <t xml:space="preserve">Sistemas Hematopoyético Y Reticuloendoltelial </t>
  </si>
  <si>
    <t>C44</t>
  </si>
  <si>
    <t xml:space="preserve">Piel </t>
  </si>
  <si>
    <t>C50</t>
  </si>
  <si>
    <t xml:space="preserve">Mama </t>
  </si>
  <si>
    <t>Mama  /2</t>
  </si>
  <si>
    <t>C51</t>
  </si>
  <si>
    <t xml:space="preserve">Vulva  </t>
  </si>
  <si>
    <t>..</t>
  </si>
  <si>
    <t>C52</t>
  </si>
  <si>
    <t xml:space="preserve">Vagina  </t>
  </si>
  <si>
    <t>C53</t>
  </si>
  <si>
    <t xml:space="preserve">Cuello Del Útero  </t>
  </si>
  <si>
    <t>Cuello Del Útero  /2</t>
  </si>
  <si>
    <t>C54</t>
  </si>
  <si>
    <t xml:space="preserve">Cuerpo Del Útero  </t>
  </si>
  <si>
    <t>C56</t>
  </si>
  <si>
    <t xml:space="preserve">Ovario </t>
  </si>
  <si>
    <t>C61</t>
  </si>
  <si>
    <t xml:space="preserve">Próstata  </t>
  </si>
  <si>
    <t>Próstata  /2</t>
  </si>
  <si>
    <t>C64</t>
  </si>
  <si>
    <t xml:space="preserve">Riñón </t>
  </si>
  <si>
    <t>C67</t>
  </si>
  <si>
    <t xml:space="preserve">Vejiga Urinaria </t>
  </si>
  <si>
    <t>C71</t>
  </si>
  <si>
    <t xml:space="preserve">Encéfalo </t>
  </si>
  <si>
    <t>C73</t>
  </si>
  <si>
    <t xml:space="preserve">Tumor Maligno De La Tiroides </t>
  </si>
  <si>
    <t>C77</t>
  </si>
  <si>
    <t xml:space="preserve">Ganglios Linfáticos </t>
  </si>
  <si>
    <t>C80</t>
  </si>
  <si>
    <t xml:space="preserve">Sitio Primario Desconocido </t>
  </si>
  <si>
    <t xml:space="preserve">Melanoma De Piel </t>
  </si>
  <si>
    <t xml:space="preserve">Resto De Causas </t>
  </si>
  <si>
    <t xml:space="preserve">1/ Tasa calculada en base a la estimación de la población total y sexo por 100,000 habitantes, al 1° de julio del año respectivo </t>
  </si>
  <si>
    <t>2/ Tasas Específicas calculada en base a la estimación de la población, según sexo por 100 ,000 habitantes  mayores de 15 años al 1º de julio del año respectivo</t>
  </si>
  <si>
    <t>Fuente  Documental: Base de Datos del Registro Nacional del Cáncer de Panamá,  MINSA</t>
  </si>
  <si>
    <t>Fuente Institucional: Dirección de Planificación - Departamento de Registros y Estadísticas. MINSA</t>
  </si>
  <si>
    <t>Cuadro 3. CASOS Y TASAS DE  TUMORES MALIGNOS EN LA REPÚBLICA DE PANAMÁ, POR PROVINCIA Y COMARCA INDÍGENA DE RESIDENCIA, AÑO: 2015</t>
  </si>
  <si>
    <t>CIE-O      3</t>
  </si>
  <si>
    <t>Sitio Antómico</t>
  </si>
  <si>
    <t xml:space="preserve">Provincias  </t>
  </si>
  <si>
    <t>Bocas del Toro</t>
  </si>
  <si>
    <t>Coclé</t>
  </si>
  <si>
    <t>Colón</t>
  </si>
  <si>
    <t>Chiriquí</t>
  </si>
  <si>
    <t>Darién</t>
  </si>
  <si>
    <t>Herrera</t>
  </si>
  <si>
    <t xml:space="preserve">Total </t>
  </si>
  <si>
    <t>Estómago</t>
  </si>
  <si>
    <t>Colon</t>
  </si>
  <si>
    <t>Recto</t>
  </si>
  <si>
    <t>_</t>
  </si>
  <si>
    <t>Higado Y Vías Biliares Intrahepáticas</t>
  </si>
  <si>
    <t>Páncreas</t>
  </si>
  <si>
    <t>Laringe</t>
  </si>
  <si>
    <t>Bronquios Y Pulmón</t>
  </si>
  <si>
    <t>Sistemas Hematopoyético Y Reticuloendotelial</t>
  </si>
  <si>
    <t>Piel</t>
  </si>
  <si>
    <t>Mama femenina/2</t>
  </si>
  <si>
    <t>Vulva</t>
  </si>
  <si>
    <t>Vágina</t>
  </si>
  <si>
    <t>Cuello De Útero/2</t>
  </si>
  <si>
    <t>Cuerpo De Útero</t>
  </si>
  <si>
    <t>Ovario</t>
  </si>
  <si>
    <t>Próstata/2</t>
  </si>
  <si>
    <t>Riñon</t>
  </si>
  <si>
    <t>Vejiga Urinaria</t>
  </si>
  <si>
    <t>Encéfalo</t>
  </si>
  <si>
    <t>Tiroides</t>
  </si>
  <si>
    <t>Ganglio Linfáticos</t>
  </si>
  <si>
    <t>Sitio Primario Desconocido</t>
  </si>
  <si>
    <t>Resto De Causas</t>
  </si>
  <si>
    <t>Nota: incluidos los melanoma de piel (C44 Piel)</t>
  </si>
  <si>
    <t xml:space="preserve">1/ Tasa  calculada en base a la estimación de la población total, sexo y provincia - comarca indígena por 100,000 habitantes, al 1° de julio del año respectivo. </t>
  </si>
  <si>
    <t>2/ Tasas Específicas: calculada en base a la población total mayor de 15 años, sexo y provincia-comarca indígena, por 100 ,000 habitantes, al 1º de julio del año respectivo.</t>
  </si>
  <si>
    <t>Cuadro 3.1. CASOS Y TASAS DE  TUMORES MALIGNOS EN LA REPÚBLICA DE PANAMÁ, POR PROVINCIA Y COMARCA INDÍGENA DE RESIDENCIA, AÑO: 2015 (conclusión)</t>
  </si>
  <si>
    <t>Comarca Indígena</t>
  </si>
  <si>
    <t>Los Santos</t>
  </si>
  <si>
    <t>Panamá</t>
  </si>
  <si>
    <t>Panamá Oeste</t>
  </si>
  <si>
    <t>Veraguas</t>
  </si>
  <si>
    <t>Emberá</t>
  </si>
  <si>
    <t>Kuna Yala</t>
  </si>
  <si>
    <t>Ngobe-Bugle</t>
  </si>
  <si>
    <t>Cuadro 4. CASOS Y TASAS DE TUMORES MALIGNOS EN LA REPÚBLICA DE PANAMÁ, POR GRUPOS DE EDAD, SEGÚN SITIO ANATÓMICO, AÑO: 2015</t>
  </si>
  <si>
    <t>CIE-O 3</t>
  </si>
  <si>
    <t>&lt; 1</t>
  </si>
  <si>
    <t>1 a 4</t>
  </si>
  <si>
    <t>5 a 9</t>
  </si>
  <si>
    <t>10 a 14</t>
  </si>
  <si>
    <t>15 a 19</t>
  </si>
  <si>
    <t>20 a 24</t>
  </si>
  <si>
    <t>Mama femenina</t>
  </si>
  <si>
    <t>Cuello De Útero</t>
  </si>
  <si>
    <t>Próstata</t>
  </si>
  <si>
    <t xml:space="preserve">1/ Tasa  calculada en base a la estimación de la población total, sexo y por grupo de edad, por 100,000 habitantes, al 1° de julio del año respectivo. </t>
  </si>
  <si>
    <t>Cuadro 4.1. CASOS Y TASAS DE TUMORES MALIGNOS EN LA REPÚBLICA DE PANAMÁ, POR GRUPOS DE EDAD, SEGÚN SITIO ANATÓMICO, AÑO: 2015 (continuación).</t>
  </si>
  <si>
    <t>CIE-O   3</t>
  </si>
  <si>
    <t>25 a 29</t>
  </si>
  <si>
    <t>30 a 34</t>
  </si>
  <si>
    <t>35 a 39</t>
  </si>
  <si>
    <t>40 a 44</t>
  </si>
  <si>
    <t>45 a 49</t>
  </si>
  <si>
    <t>50 a 54</t>
  </si>
  <si>
    <t>Cuadro 4.2. CASOS Y TASAS DE TUMORES MALIGNOS EN LA REPÚBLICA DE PANAMÁ, POR GRUPOS DE EDAD, SEGÚN SITIO ANATÓMICO, AÑO: 2015(conclusión).</t>
  </si>
  <si>
    <t>55 a 59</t>
  </si>
  <si>
    <t>60 a 64</t>
  </si>
  <si>
    <t>65 a 69</t>
  </si>
  <si>
    <t>70 a 74</t>
  </si>
  <si>
    <t>75 a 79</t>
  </si>
  <si>
    <t>80 y más</t>
  </si>
  <si>
    <t>N.E.</t>
  </si>
  <si>
    <t>Cuadro 5. CASOS DE TUMORES MALIGNOS EN LA REPÚBLICA DE PANAMÁ, POR PROVINCIA Y COMARCA INDÍGENA, SEGÚN GRUPOS DE EDAD,  AÑO: 2015.</t>
  </si>
  <si>
    <t>Grupo de edad</t>
  </si>
  <si>
    <t>Provincias y Comarcas Indígenas</t>
  </si>
  <si>
    <t>Comarca Kuna Yala</t>
  </si>
  <si>
    <t>Comarca Emberá</t>
  </si>
  <si>
    <t>Comarca Ngäbe Buglé</t>
  </si>
  <si>
    <t>Cuadro 6. CASOS DE TUMORES MALIGNOS EN LA REPÚBLICA DE PANAMÁ, POR REGIÓN DE SALUD, SEGÚN SITIO ANATOMICO,  AÑO: 2015.</t>
  </si>
  <si>
    <t>Total General</t>
  </si>
  <si>
    <t>Regiones de Salud</t>
  </si>
  <si>
    <t>Bocas Del Toro</t>
  </si>
  <si>
    <t>T</t>
  </si>
  <si>
    <t>H</t>
  </si>
  <si>
    <t>M</t>
  </si>
  <si>
    <t>Hígado y de las vías biliares intrahepáticos</t>
  </si>
  <si>
    <t xml:space="preserve">Bronquios y del pulmón </t>
  </si>
  <si>
    <t xml:space="preserve">Sistemas hematopoyético y reticuloendoltelial </t>
  </si>
  <si>
    <t>Cuadro 6. CASOS DE TUMORES MALIGNOS EN LA REPÚBLICA DE PANAMÁ, POR REGIÓN DE SALUD, SEGÚN SITIO ANATOMICO,  AÑO: 2015. Continuación</t>
  </si>
  <si>
    <t>Cuello del útero</t>
  </si>
  <si>
    <t>Cuerpo del útero</t>
  </si>
  <si>
    <t xml:space="preserve">Ovario  </t>
  </si>
  <si>
    <t xml:space="preserve">Vejiga urinaria </t>
  </si>
  <si>
    <t xml:space="preserve">Tiroides </t>
  </si>
  <si>
    <t xml:space="preserve">Ganglios linfáticos </t>
  </si>
  <si>
    <t xml:space="preserve">Sitio primario desconocido </t>
  </si>
  <si>
    <t>Resto de causas</t>
  </si>
  <si>
    <t>Cuadro 6.1. CASOS DE TUMORES MALIGNOS EN LA REPÚBLICA DE PANAMÁ, POR REGIÓN DE SALUD, SEGÚN SITIO ANATOMICO,  AÑO: 2015. (Continuación)</t>
  </si>
  <si>
    <t xml:space="preserve">Panamá </t>
  </si>
  <si>
    <t>Comarca Ngobe-Bugle</t>
  </si>
  <si>
    <t>Panamá Este</t>
  </si>
  <si>
    <t>Panamá Metro</t>
  </si>
  <si>
    <t>Panamá Norte</t>
  </si>
  <si>
    <t>San Miguelito</t>
  </si>
  <si>
    <t>N. E.</t>
  </si>
  <si>
    <t>Cuadro 6.1. CASOS DE TUMORES MALIGNOS EN LA REPÚBLICA DE PANAMÁ, POR REGIÓN DE SALUD, SEGÚN SITIO ANATOMICO,  AÑO: 2015. (Conclusión)</t>
  </si>
  <si>
    <t>Cuadro 7 DEFUNCIONES Y TASAS DE TUMORES MALIGNOS CON CERTIFICACIÓN MÉDICA, EN LA REPÚBLICA DE PANAMÁ, POR SEXO, SEGÚN SITIOS ANATÓMICOS, AÑO: 2015.</t>
  </si>
  <si>
    <t>Defunciones</t>
  </si>
  <si>
    <t>Con Certificación Médica</t>
  </si>
  <si>
    <t xml:space="preserve">Próstata </t>
  </si>
  <si>
    <t>Traquea, Bronquios y Pulmón</t>
  </si>
  <si>
    <t>Colon, recto y ano</t>
  </si>
  <si>
    <t>Mama</t>
  </si>
  <si>
    <t>Higado y vías biliares intrahepáticas</t>
  </si>
  <si>
    <t xml:space="preserve">Cuello de útero </t>
  </si>
  <si>
    <t>Leucemia</t>
  </si>
  <si>
    <t>Linfoma no Hodgkin</t>
  </si>
  <si>
    <t>Meninges encefalo y otras partes del sistema nervioso central</t>
  </si>
  <si>
    <t>Labio, cavidad bucal y la faringe</t>
  </si>
  <si>
    <t>Esófago</t>
  </si>
  <si>
    <t>Mieloma múltiple y de células plasmáticas</t>
  </si>
  <si>
    <t>Otras partes y las no especificadas del útero/3</t>
  </si>
  <si>
    <t>Vejiga urinaria</t>
  </si>
  <si>
    <t>Melanoma maligno de piel</t>
  </si>
  <si>
    <t>Resto de tumores malignos</t>
  </si>
  <si>
    <t>En base en la Lista de Mortalidad de la Clasificación Internacional de Enfermedades (Decima Revisión).</t>
  </si>
  <si>
    <t>1/ Tasa  calculada en base a la estimación de la población total y por sexo por 100,000 habitantes, al 1° de julio del año respectivo.</t>
  </si>
  <si>
    <t>Fuente Documental: Base de Datos de defunciones de Estadísticas Vitales, INEC.</t>
  </si>
  <si>
    <t>Cuadro 8. MORTALIDAD EN LA REPÚBLICA DE PANAMÁ, POR GRUPO DE EDAD, SEGÚN CAUSA Y SEXO, AÑO 2015</t>
  </si>
  <si>
    <t>Causa</t>
  </si>
  <si>
    <t>Grupo de Edad</t>
  </si>
  <si>
    <t>Tumores Malignos</t>
  </si>
  <si>
    <t>Tumores malignos del labio, de la cavidad bucal y de la laringe</t>
  </si>
  <si>
    <t>Tumor maligno del estómago</t>
  </si>
  <si>
    <t>Tumor maligno del esófago</t>
  </si>
  <si>
    <t>Tumor maligno del colon, del recto y del ano</t>
  </si>
  <si>
    <t>Tumor maligno del hígado y de las vías biliares intrahepáticas</t>
  </si>
  <si>
    <t>Tumor maligno del páncreas</t>
  </si>
  <si>
    <t>Tumor maligno de la laringe</t>
  </si>
  <si>
    <t>Tumor maligno de la tráquea, de los bronquios y del pulmón</t>
  </si>
  <si>
    <t>Tumor maligno de otras partes y de las no especififcadas del útero</t>
  </si>
  <si>
    <t>Tumor maligno del cuello del útero</t>
  </si>
  <si>
    <t>Cuadro 8. MORTALIDAD EN LA REPÚBLICA DE PANAMÁ, POR GRUPO DE EDAD, SEGÚN CAUSA Y SEXO, AÑO 2015 (continuación)</t>
  </si>
  <si>
    <t>Tumor maligno del ovario</t>
  </si>
  <si>
    <t>Tumor maligno de la mama</t>
  </si>
  <si>
    <t>Tumor maligno de la próstata</t>
  </si>
  <si>
    <t>Tumor maligno de vejiga urinaria</t>
  </si>
  <si>
    <t>Tumor maligno de las meninges, del encéfalo y de otras partes del sistema nervioso central.</t>
  </si>
  <si>
    <t>Tumor maligno de melanoma maligno de piel</t>
  </si>
  <si>
    <t>Mieloma múltiple y tumores malignos de células plasmáticas</t>
  </si>
  <si>
    <t>Cuadro 8.1 MORTALIDAD EN LA REPÚBLICA DE PANAMÁ, POR GRUPO DE EDAD, SEGÚN CAUSA Y SEXO, AÑO 2015.(continuación)</t>
  </si>
  <si>
    <t>80 a 84</t>
  </si>
  <si>
    <t>85 y más</t>
  </si>
  <si>
    <t>Cuadro 8.1 MORTALIDAD EN LA REPÚBLICA DE PANAMÁ, POR GRUPO DE EDAD, SEGÚN CAUSA Y SEXO, AÑO 2015.(conclusión)</t>
  </si>
  <si>
    <t>Cuadro 9. MORTALIDAD EN LA REPÚBLICA DE PANAMÁ, POR PROVINCIA Y COMARCA INDIGENA, SEGÚN CAUSA Y SEXO, AÑO 2015</t>
  </si>
  <si>
    <t xml:space="preserve">Causa </t>
  </si>
  <si>
    <t>Provincia Y Comarca indígena</t>
  </si>
  <si>
    <t xml:space="preserve">Coclé </t>
  </si>
  <si>
    <t>Comarca Guna Yala</t>
  </si>
  <si>
    <t>Comarca Ngabe Bugle</t>
  </si>
  <si>
    <t>Cuadro 9. MORTALIDAD EN LA REPÚBLICA DE PANAMÁ, POR PROVINCIA Y COMARCA INDIGENA, SEGÚN CAUSA Y SEXO, AÑO 2015. conclusión</t>
  </si>
  <si>
    <t>Tumor maligno de melanoma de piel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</si>
</sst>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[$€]_-;\-* #,##0.00\ [$€]_-;_-* &quot;-&quot;??\ [$€]_-;_-@_-"/>
    <numFmt numFmtId="179" formatCode="#,##0\ &quot;$&quot;;[Red]\-#,##0\ &quot;$&quot;"/>
    <numFmt numFmtId="180" formatCode="General_)"/>
    <numFmt numFmtId="181" formatCode="0.0"/>
    <numFmt numFmtId="182" formatCode="#,##0.0"/>
  </numFmts>
  <fonts count="69">
    <font>
      <sz val="11"/>
      <color theme="1"/>
      <name val="Calibri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color theme="1"/>
      <name val="Calibri"/>
      <charset val="134"/>
      <scheme val="minor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Calibri"/>
      <charset val="134"/>
      <scheme val="minor"/>
    </font>
    <font>
      <b/>
      <sz val="12"/>
      <color theme="0" tint="-0.349986266670736"/>
      <name val="Times New Roman"/>
      <charset val="134"/>
    </font>
    <font>
      <sz val="12"/>
      <color theme="0" tint="-0.349986266670736"/>
      <name val="Times New Roman"/>
      <charset val="134"/>
    </font>
    <font>
      <sz val="12"/>
      <color rgb="FFFF0000"/>
      <name val="Times New Roman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sz val="10"/>
      <color rgb="FF000000"/>
      <name val="Times New Roman"/>
      <charset val="134"/>
    </font>
    <font>
      <sz val="14"/>
      <name val="Calibri"/>
      <charset val="134"/>
      <scheme val="minor"/>
    </font>
    <font>
      <sz val="16"/>
      <name val="Times New Roman"/>
      <charset val="134"/>
    </font>
    <font>
      <b/>
      <sz val="16"/>
      <name val="Times New Roman"/>
      <charset val="134"/>
    </font>
    <font>
      <sz val="12"/>
      <color rgb="FF000000"/>
      <name val="Times New Roman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20"/>
      <name val="Calibri"/>
      <charset val="134"/>
    </font>
    <font>
      <sz val="11"/>
      <color indexed="58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sz val="10"/>
      <color theme="3" tint="-0.249977111117893"/>
      <name val="Arial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sz val="10"/>
      <name val="Arial"/>
      <charset val="134"/>
    </font>
    <font>
      <sz val="11"/>
      <name val="Tms Rmn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0"/>
      <name val="Book Antiqua"/>
      <charset val="134"/>
    </font>
    <font>
      <sz val="11"/>
      <color indexed="60"/>
      <name val="Calibri"/>
      <charset val="134"/>
    </font>
    <font>
      <sz val="11"/>
      <color theme="1"/>
      <name val="Times New Roman"/>
      <charset val="134"/>
    </font>
    <font>
      <sz val="10"/>
      <name val="Bookman Old Style"/>
      <charset val="134"/>
    </font>
    <font>
      <sz val="12"/>
      <name val="Courier"/>
      <charset val="134"/>
    </font>
    <font>
      <sz val="12"/>
      <name val="Arial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b/>
      <sz val="18"/>
      <color indexed="56"/>
      <name val="Cambria"/>
      <charset val="134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8"/>
      <name val="Calibri"/>
      <charset val="134"/>
    </font>
  </fonts>
  <fills count="6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/>
      <bottom style="thin">
        <color theme="4" tint="0.39988402966399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thin">
        <color theme="4" tint="0.39988402966399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6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7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0" fillId="4" borderId="4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2" applyNumberFormat="0" applyFill="0" applyAlignment="0" applyProtection="0">
      <alignment vertical="center"/>
    </xf>
    <xf numFmtId="0" fontId="25" fillId="0" borderId="42" applyNumberFormat="0" applyFill="0" applyAlignment="0" applyProtection="0">
      <alignment vertical="center"/>
    </xf>
    <xf numFmtId="0" fontId="26" fillId="0" borderId="4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44" applyNumberFormat="0" applyAlignment="0" applyProtection="0">
      <alignment vertical="center"/>
    </xf>
    <xf numFmtId="0" fontId="28" fillId="6" borderId="45" applyNumberFormat="0" applyAlignment="0" applyProtection="0">
      <alignment vertical="center"/>
    </xf>
    <xf numFmtId="0" fontId="29" fillId="6" borderId="44" applyNumberFormat="0" applyAlignment="0" applyProtection="0">
      <alignment vertical="center"/>
    </xf>
    <xf numFmtId="0" fontId="30" fillId="7" borderId="46" applyNumberFormat="0" applyAlignment="0" applyProtection="0">
      <alignment vertical="center"/>
    </xf>
    <xf numFmtId="0" fontId="31" fillId="0" borderId="47" applyNumberFormat="0" applyFill="0" applyAlignment="0" applyProtection="0">
      <alignment vertical="center"/>
    </xf>
    <xf numFmtId="0" fontId="32" fillId="0" borderId="4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/>
    <xf numFmtId="0" fontId="37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0" borderId="0" applyNumberFormat="0" applyBorder="0" applyAlignment="0" applyProtection="0"/>
    <xf numFmtId="0" fontId="40" fillId="42" borderId="0" applyNumberFormat="0" applyBorder="0" applyAlignment="0" applyProtection="0"/>
    <xf numFmtId="0" fontId="40" fillId="41" borderId="0" applyNumberFormat="0" applyBorder="0" applyAlignment="0" applyProtection="0"/>
    <xf numFmtId="0" fontId="40" fillId="39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40" fillId="40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43" borderId="0" applyNumberFormat="0" applyBorder="0" applyAlignment="0" applyProtection="0"/>
    <xf numFmtId="0" fontId="40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40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7" borderId="0" applyNumberFormat="0" applyBorder="0" applyAlignment="0" applyProtection="0"/>
    <xf numFmtId="0" fontId="40" fillId="38" borderId="0" applyNumberFormat="0" applyBorder="0" applyAlignment="0" applyProtection="0"/>
    <xf numFmtId="0" fontId="40" fillId="45" borderId="0" applyNumberFormat="0" applyBorder="0" applyAlignment="0" applyProtection="0"/>
    <xf numFmtId="0" fontId="40" fillId="48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1" fillId="49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2" borderId="0" applyNumberFormat="0" applyBorder="0" applyAlignment="0" applyProtection="0"/>
    <xf numFmtId="0" fontId="41" fillId="51" borderId="0" applyNumberFormat="0" applyBorder="0" applyAlignment="0" applyProtection="0"/>
    <xf numFmtId="0" fontId="41" fillId="45" borderId="0" applyNumberFormat="0" applyBorder="0" applyAlignment="0" applyProtection="0"/>
    <xf numFmtId="0" fontId="41" fillId="48" borderId="0" applyNumberFormat="0" applyBorder="0" applyAlignment="0" applyProtection="0"/>
    <xf numFmtId="0" fontId="41" fillId="53" borderId="0" applyNumberFormat="0" applyBorder="0" applyAlignment="0" applyProtection="0"/>
    <xf numFmtId="0" fontId="41" fillId="51" borderId="0" applyNumberFormat="0" applyBorder="0" applyAlignment="0" applyProtection="0"/>
    <xf numFmtId="0" fontId="41" fillId="40" borderId="0" applyNumberFormat="0" applyBorder="0" applyAlignment="0" applyProtection="0"/>
    <xf numFmtId="0" fontId="41" fillId="54" borderId="0" applyNumberFormat="0" applyBorder="0" applyAlignment="0" applyProtection="0"/>
    <xf numFmtId="0" fontId="41" fillId="55" borderId="0" applyNumberFormat="0" applyBorder="0" applyAlignment="0" applyProtection="0"/>
    <xf numFmtId="0" fontId="41" fillId="56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7" borderId="0" applyNumberFormat="0" applyBorder="0" applyAlignment="0" applyProtection="0"/>
    <xf numFmtId="0" fontId="42" fillId="36" borderId="0" applyNumberFormat="0" applyBorder="0" applyAlignment="0" applyProtection="0"/>
    <xf numFmtId="0" fontId="43" fillId="39" borderId="0" applyNumberFormat="0" applyBorder="0" applyAlignment="0" applyProtection="0"/>
    <xf numFmtId="0" fontId="44" fillId="58" borderId="49" applyNumberFormat="0" applyAlignment="0" applyProtection="0"/>
    <xf numFmtId="0" fontId="44" fillId="58" borderId="49" applyNumberFormat="0" applyAlignment="0" applyProtection="0"/>
    <xf numFmtId="0" fontId="44" fillId="58" borderId="49" applyNumberFormat="0" applyAlignment="0" applyProtection="0"/>
    <xf numFmtId="0" fontId="44" fillId="58" borderId="49" applyNumberFormat="0" applyAlignment="0" applyProtection="0"/>
    <xf numFmtId="0" fontId="44" fillId="58" borderId="49" applyNumberFormat="0" applyAlignment="0" applyProtection="0"/>
    <xf numFmtId="0" fontId="44" fillId="41" borderId="49" applyNumberFormat="0" applyAlignment="0" applyProtection="0"/>
    <xf numFmtId="0" fontId="44" fillId="41" borderId="49" applyNumberFormat="0" applyAlignment="0" applyProtection="0"/>
    <xf numFmtId="0" fontId="44" fillId="41" borderId="49" applyNumberFormat="0" applyAlignment="0" applyProtection="0"/>
    <xf numFmtId="0" fontId="44" fillId="41" borderId="49" applyNumberFormat="0" applyAlignment="0" applyProtection="0"/>
    <xf numFmtId="0" fontId="44" fillId="41" borderId="49" applyNumberFormat="0" applyAlignment="0" applyProtection="0"/>
    <xf numFmtId="0" fontId="45" fillId="53" borderId="50" applyNumberFormat="0" applyAlignment="0" applyProtection="0"/>
    <xf numFmtId="0" fontId="46" fillId="0" borderId="51" applyNumberFormat="0" applyFill="0" applyAlignment="0" applyProtection="0"/>
    <xf numFmtId="0" fontId="46" fillId="0" borderId="51" applyNumberFormat="0" applyFill="0" applyAlignment="0" applyProtection="0"/>
    <xf numFmtId="0" fontId="46" fillId="0" borderId="51" applyNumberFormat="0" applyFill="0" applyAlignment="0" applyProtection="0"/>
    <xf numFmtId="0" fontId="46" fillId="0" borderId="51" applyNumberFormat="0" applyFill="0" applyAlignment="0" applyProtection="0"/>
    <xf numFmtId="0" fontId="45" fillId="59" borderId="50" applyNumberFormat="0" applyAlignment="0" applyProtection="0"/>
    <xf numFmtId="0" fontId="47" fillId="60" borderId="0">
      <alignment vertical="top" wrapText="1" readingOrder="1"/>
      <protection locked="0"/>
    </xf>
    <xf numFmtId="0" fontId="48" fillId="0" borderId="0" applyNumberFormat="0" applyFill="0" applyBorder="0" applyAlignment="0" applyProtection="0"/>
    <xf numFmtId="0" fontId="41" fillId="51" borderId="0" applyNumberFormat="0" applyBorder="0" applyAlignment="0" applyProtection="0"/>
    <xf numFmtId="0" fontId="41" fillId="55" borderId="0" applyNumberFormat="0" applyBorder="0" applyAlignment="0" applyProtection="0"/>
    <xf numFmtId="0" fontId="41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51" borderId="0" applyNumberFormat="0" applyBorder="0" applyAlignment="0" applyProtection="0"/>
    <xf numFmtId="0" fontId="41" fillId="57" borderId="0" applyNumberFormat="0" applyBorder="0" applyAlignment="0" applyProtection="0"/>
    <xf numFmtId="0" fontId="49" fillId="40" borderId="49" applyNumberFormat="0" applyAlignment="0" applyProtection="0"/>
    <xf numFmtId="0" fontId="49" fillId="40" borderId="49" applyNumberFormat="0" applyAlignment="0" applyProtection="0"/>
    <xf numFmtId="0" fontId="49" fillId="40" borderId="49" applyNumberFormat="0" applyAlignment="0" applyProtection="0"/>
    <xf numFmtId="0" fontId="49" fillId="40" borderId="49" applyNumberFormat="0" applyAlignment="0" applyProtection="0"/>
    <xf numFmtId="0" fontId="49" fillId="40" borderId="49" applyNumberFormat="0" applyAlignment="0" applyProtection="0"/>
    <xf numFmtId="0" fontId="50" fillId="0" borderId="0"/>
    <xf numFmtId="178" fontId="51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3" fillId="37" borderId="0" applyNumberFormat="0" applyBorder="0" applyAlignment="0" applyProtection="0"/>
    <xf numFmtId="0" fontId="54" fillId="0" borderId="52" applyNumberFormat="0" applyFill="0" applyAlignment="0" applyProtection="0"/>
    <xf numFmtId="0" fontId="55" fillId="0" borderId="53" applyNumberFormat="0" applyFill="0" applyAlignment="0" applyProtection="0"/>
    <xf numFmtId="0" fontId="56" fillId="0" borderId="54" applyNumberFormat="0" applyFill="0" applyAlignment="0" applyProtection="0"/>
    <xf numFmtId="0" fontId="56" fillId="0" borderId="0" applyNumberFormat="0" applyFill="0" applyBorder="0" applyAlignment="0" applyProtection="0"/>
    <xf numFmtId="0" fontId="42" fillId="36" borderId="0" applyNumberFormat="0" applyBorder="0" applyAlignment="0" applyProtection="0"/>
    <xf numFmtId="0" fontId="49" fillId="40" borderId="49" applyNumberFormat="0" applyAlignment="0" applyProtection="0"/>
    <xf numFmtId="0" fontId="49" fillId="40" borderId="49" applyNumberFormat="0" applyAlignment="0" applyProtection="0"/>
    <xf numFmtId="0" fontId="49" fillId="40" borderId="49" applyNumberFormat="0" applyAlignment="0" applyProtection="0"/>
    <xf numFmtId="0" fontId="49" fillId="40" borderId="49" applyNumberFormat="0" applyAlignment="0" applyProtection="0"/>
    <xf numFmtId="0" fontId="49" fillId="40" borderId="49" applyNumberFormat="0" applyAlignment="0" applyProtection="0"/>
    <xf numFmtId="0" fontId="46" fillId="0" borderId="51" applyNumberFormat="0" applyFill="0" applyAlignment="0" applyProtection="0"/>
    <xf numFmtId="0" fontId="46" fillId="0" borderId="51" applyNumberFormat="0" applyFill="0" applyAlignment="0" applyProtection="0"/>
    <xf numFmtId="0" fontId="46" fillId="0" borderId="51" applyNumberFormat="0" applyFill="0" applyAlignment="0" applyProtection="0"/>
    <xf numFmtId="0" fontId="46" fillId="0" borderId="51" applyNumberFormat="0" applyFill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79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8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8" fillId="42" borderId="0" applyNumberFormat="0" applyBorder="0" applyAlignment="0" applyProtection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0" fillId="0" borderId="0"/>
    <xf numFmtId="0" fontId="5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0" fillId="0" borderId="0"/>
    <xf numFmtId="0" fontId="38" fillId="0" borderId="0"/>
    <xf numFmtId="0" fontId="50" fillId="0" borderId="0"/>
    <xf numFmtId="0" fontId="50" fillId="0" borderId="0"/>
    <xf numFmtId="0" fontId="50" fillId="0" borderId="0"/>
    <xf numFmtId="0" fontId="57" fillId="0" borderId="0"/>
    <xf numFmtId="0" fontId="57" fillId="0" borderId="0"/>
    <xf numFmtId="0" fontId="5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7" fillId="0" borderId="0"/>
    <xf numFmtId="0" fontId="50" fillId="0" borderId="0"/>
    <xf numFmtId="0" fontId="62" fillId="0" borderId="0"/>
    <xf numFmtId="0" fontId="57" fillId="0" borderId="0"/>
    <xf numFmtId="0" fontId="57" fillId="0" borderId="0"/>
    <xf numFmtId="0" fontId="57" fillId="0" borderId="0"/>
    <xf numFmtId="0" fontId="50" fillId="0" borderId="0"/>
    <xf numFmtId="0" fontId="38" fillId="0" borderId="0"/>
    <xf numFmtId="0" fontId="57" fillId="0" borderId="0"/>
    <xf numFmtId="0" fontId="50" fillId="0" borderId="0"/>
    <xf numFmtId="0" fontId="57" fillId="0" borderId="0"/>
    <xf numFmtId="0" fontId="50" fillId="0" borderId="0"/>
    <xf numFmtId="0" fontId="57" fillId="0" borderId="0"/>
    <xf numFmtId="0" fontId="57" fillId="0" borderId="0"/>
    <xf numFmtId="0" fontId="50" fillId="0" borderId="0"/>
    <xf numFmtId="0" fontId="62" fillId="0" borderId="0"/>
    <xf numFmtId="0" fontId="50" fillId="0" borderId="0"/>
    <xf numFmtId="0" fontId="50" fillId="42" borderId="55" applyNumberFormat="0" applyFont="0" applyAlignment="0" applyProtection="0"/>
    <xf numFmtId="0" fontId="50" fillId="42" borderId="55" applyNumberFormat="0" applyFont="0" applyAlignment="0" applyProtection="0"/>
    <xf numFmtId="0" fontId="50" fillId="42" borderId="55" applyNumberFormat="0" applyFont="0" applyAlignment="0" applyProtection="0"/>
    <xf numFmtId="0" fontId="50" fillId="42" borderId="55" applyNumberFormat="0" applyFont="0" applyAlignment="0" applyProtection="0"/>
    <xf numFmtId="0" fontId="50" fillId="42" borderId="55" applyNumberFormat="0" applyFont="0" applyAlignment="0" applyProtection="0"/>
    <xf numFmtId="0" fontId="40" fillId="63" borderId="56" applyNumberFormat="0" applyFont="0" applyAlignment="0" applyProtection="0"/>
    <xf numFmtId="0" fontId="40" fillId="63" borderId="56" applyNumberFormat="0" applyFont="0" applyAlignment="0" applyProtection="0"/>
    <xf numFmtId="0" fontId="40" fillId="63" borderId="56" applyNumberFormat="0" applyFont="0" applyAlignment="0" applyProtection="0"/>
    <xf numFmtId="0" fontId="40" fillId="63" borderId="56" applyNumberFormat="0" applyFont="0" applyAlignment="0" applyProtection="0"/>
    <xf numFmtId="0" fontId="40" fillId="63" borderId="56" applyNumberFormat="0" applyFont="0" applyAlignment="0" applyProtection="0"/>
    <xf numFmtId="0" fontId="63" fillId="58" borderId="57" applyNumberFormat="0" applyAlignment="0" applyProtection="0"/>
    <xf numFmtId="0" fontId="63" fillId="58" borderId="57" applyNumberFormat="0" applyAlignment="0" applyProtection="0"/>
    <xf numFmtId="0" fontId="63" fillId="58" borderId="57" applyNumberFormat="0" applyAlignment="0" applyProtection="0"/>
    <xf numFmtId="0" fontId="63" fillId="58" borderId="57" applyNumberFormat="0" applyAlignment="0" applyProtection="0"/>
    <xf numFmtId="0" fontId="63" fillId="58" borderId="57" applyNumberFormat="0" applyAlignment="0" applyProtection="0"/>
    <xf numFmtId="0" fontId="63" fillId="41" borderId="57" applyNumberFormat="0" applyAlignment="0" applyProtection="0"/>
    <xf numFmtId="0" fontId="63" fillId="41" borderId="57" applyNumberFormat="0" applyAlignment="0" applyProtection="0"/>
    <xf numFmtId="0" fontId="63" fillId="41" borderId="57" applyNumberFormat="0" applyAlignment="0" applyProtection="0"/>
    <xf numFmtId="0" fontId="63" fillId="41" borderId="57" applyNumberFormat="0" applyAlignment="0" applyProtection="0"/>
    <xf numFmtId="0" fontId="63" fillId="41" borderId="57" applyNumberFormat="0" applyAlignment="0" applyProtection="0"/>
    <xf numFmtId="0" fontId="64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58" applyNumberFormat="0" applyFill="0" applyAlignment="0" applyProtection="0"/>
    <xf numFmtId="0" fontId="67" fillId="0" borderId="59" applyNumberFormat="0" applyFill="0" applyAlignment="0" applyProtection="0"/>
    <xf numFmtId="0" fontId="48" fillId="0" borderId="60" applyNumberFormat="0" applyFill="0" applyAlignment="0" applyProtection="0"/>
    <xf numFmtId="0" fontId="68" fillId="0" borderId="61" applyNumberFormat="0" applyFill="0" applyAlignment="0" applyProtection="0"/>
    <xf numFmtId="0" fontId="68" fillId="0" borderId="61" applyNumberFormat="0" applyFill="0" applyAlignment="0" applyProtection="0"/>
    <xf numFmtId="0" fontId="68" fillId="0" borderId="61" applyNumberFormat="0" applyFill="0" applyAlignment="0" applyProtection="0"/>
    <xf numFmtId="0" fontId="68" fillId="0" borderId="61" applyNumberFormat="0" applyFill="0" applyAlignment="0" applyProtection="0"/>
    <xf numFmtId="0" fontId="68" fillId="0" borderId="61" applyNumberFormat="0" applyFill="0" applyAlignment="0" applyProtection="0"/>
    <xf numFmtId="0" fontId="64" fillId="0" borderId="0" applyNumberFormat="0" applyFill="0" applyBorder="0" applyAlignment="0" applyProtection="0"/>
  </cellStyleXfs>
  <cellXfs count="448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1" fillId="2" borderId="10" xfId="185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3" fontId="1" fillId="2" borderId="12" xfId="0" applyNumberFormat="1" applyFont="1" applyFill="1" applyBorder="1" applyAlignment="1">
      <alignment horizontal="right" vertical="center"/>
    </xf>
    <xf numFmtId="0" fontId="1" fillId="2" borderId="13" xfId="185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right" vertical="center"/>
    </xf>
    <xf numFmtId="3" fontId="1" fillId="2" borderId="15" xfId="0" applyNumberFormat="1" applyFont="1" applyFill="1" applyBorder="1" applyAlignment="1">
      <alignment horizontal="right" vertical="center"/>
    </xf>
    <xf numFmtId="0" fontId="1" fillId="2" borderId="6" xfId="185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0" fontId="1" fillId="2" borderId="16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3" fontId="2" fillId="2" borderId="7" xfId="0" applyNumberFormat="1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3" fontId="2" fillId="2" borderId="14" xfId="0" applyNumberFormat="1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13" xfId="185" applyFont="1" applyFill="1" applyBorder="1" applyAlignment="1">
      <alignment horizontal="left" vertical="center"/>
    </xf>
    <xf numFmtId="0" fontId="2" fillId="2" borderId="6" xfId="185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right" vertical="center"/>
    </xf>
    <xf numFmtId="3" fontId="2" fillId="2" borderId="18" xfId="0" applyNumberFormat="1" applyFont="1" applyFill="1" applyBorder="1" applyAlignment="1">
      <alignment horizontal="right" vertical="center"/>
    </xf>
    <xf numFmtId="0" fontId="2" fillId="2" borderId="19" xfId="0" applyFont="1" applyFill="1" applyBorder="1" applyAlignment="1">
      <alignment horizontal="right" vertical="center"/>
    </xf>
    <xf numFmtId="0" fontId="3" fillId="2" borderId="0" xfId="167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0" borderId="0" xfId="0" applyFont="1"/>
    <xf numFmtId="0" fontId="5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20" xfId="0" applyFont="1" applyFill="1" applyBorder="1"/>
    <xf numFmtId="0" fontId="6" fillId="2" borderId="21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3" fontId="7" fillId="2" borderId="14" xfId="0" applyNumberFormat="1" applyFont="1" applyFill="1" applyBorder="1" applyAlignment="1">
      <alignment horizontal="center"/>
    </xf>
    <xf numFmtId="3" fontId="7" fillId="2" borderId="15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3" fontId="7" fillId="2" borderId="7" xfId="0" applyNumberFormat="1" applyFont="1" applyFill="1" applyBorder="1" applyAlignment="1">
      <alignment horizontal="center"/>
    </xf>
    <xf numFmtId="3" fontId="7" fillId="2" borderId="16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2" fillId="2" borderId="10" xfId="185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3" fillId="2" borderId="0" xfId="167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2" fillId="2" borderId="3" xfId="0" applyFont="1" applyFill="1" applyBorder="1" applyAlignment="1">
      <alignment horizontal="right" vertical="center"/>
    </xf>
    <xf numFmtId="0" fontId="2" fillId="2" borderId="8" xfId="185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horizontal="right"/>
    </xf>
    <xf numFmtId="3" fontId="1" fillId="2" borderId="14" xfId="0" applyNumberFormat="1" applyFont="1" applyFill="1" applyBorder="1" applyAlignment="1">
      <alignment horizontal="right"/>
    </xf>
    <xf numFmtId="3" fontId="1" fillId="2" borderId="15" xfId="0" applyNumberFormat="1" applyFont="1" applyFill="1" applyBorder="1" applyAlignment="1">
      <alignment horizontal="right"/>
    </xf>
    <xf numFmtId="3" fontId="1" fillId="2" borderId="7" xfId="0" applyNumberFormat="1" applyFont="1" applyFill="1" applyBorder="1" applyAlignment="1">
      <alignment horizontal="right"/>
    </xf>
    <xf numFmtId="3" fontId="1" fillId="2" borderId="16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2" fillId="2" borderId="14" xfId="0" applyFont="1" applyFill="1" applyBorder="1" applyAlignment="1">
      <alignment horizontal="right"/>
    </xf>
    <xf numFmtId="0" fontId="2" fillId="2" borderId="15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16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right"/>
    </xf>
    <xf numFmtId="0" fontId="2" fillId="2" borderId="19" xfId="0" applyFont="1" applyFill="1" applyBorder="1" applyAlignment="1">
      <alignment horizontal="right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2" borderId="22" xfId="48" applyFont="1" applyFill="1" applyBorder="1" applyAlignment="1">
      <alignment horizontal="center" vertical="center" wrapText="1"/>
    </xf>
    <xf numFmtId="0" fontId="2" fillId="2" borderId="22" xfId="48" applyFont="1" applyFill="1" applyBorder="1" applyAlignment="1">
      <alignment horizontal="center"/>
    </xf>
    <xf numFmtId="0" fontId="2" fillId="2" borderId="23" xfId="48" applyFont="1" applyFill="1" applyBorder="1" applyAlignment="1">
      <alignment horizontal="center"/>
    </xf>
    <xf numFmtId="0" fontId="2" fillId="2" borderId="4" xfId="48" applyFont="1" applyFill="1" applyBorder="1" applyAlignment="1">
      <alignment horizontal="center"/>
    </xf>
    <xf numFmtId="0" fontId="2" fillId="2" borderId="24" xfId="48" applyFont="1" applyFill="1" applyBorder="1" applyAlignment="1">
      <alignment horizontal="center" vertical="center" wrapText="1"/>
    </xf>
    <xf numFmtId="0" fontId="2" fillId="2" borderId="8" xfId="48" applyFont="1" applyFill="1" applyBorder="1" applyAlignment="1">
      <alignment horizontal="center"/>
    </xf>
    <xf numFmtId="0" fontId="2" fillId="2" borderId="25" xfId="48" applyFont="1" applyFill="1" applyBorder="1" applyAlignment="1">
      <alignment horizontal="center"/>
    </xf>
    <xf numFmtId="0" fontId="2" fillId="2" borderId="24" xfId="48" applyFont="1" applyFill="1" applyBorder="1" applyAlignment="1">
      <alignment horizontal="center"/>
    </xf>
    <xf numFmtId="0" fontId="2" fillId="2" borderId="9" xfId="48" applyFont="1" applyFill="1" applyBorder="1" applyAlignment="1">
      <alignment horizontal="center"/>
    </xf>
    <xf numFmtId="0" fontId="2" fillId="2" borderId="8" xfId="48" applyFont="1" applyFill="1" applyBorder="1" applyAlignment="1">
      <alignment horizontal="center" vertical="center" wrapText="1"/>
    </xf>
    <xf numFmtId="0" fontId="2" fillId="2" borderId="26" xfId="48" applyFont="1" applyFill="1" applyBorder="1" applyAlignment="1">
      <alignment horizontal="center"/>
    </xf>
    <xf numFmtId="0" fontId="2" fillId="2" borderId="27" xfId="48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/>
    </xf>
    <xf numFmtId="3" fontId="7" fillId="2" borderId="15" xfId="0" applyNumberFormat="1" applyFont="1" applyFill="1" applyBorder="1" applyAlignment="1">
      <alignment horizontal="right" vertical="center"/>
    </xf>
    <xf numFmtId="181" fontId="7" fillId="2" borderId="15" xfId="0" applyNumberFormat="1" applyFont="1" applyFill="1" applyBorder="1" applyAlignment="1">
      <alignment horizontal="right" vertical="center"/>
    </xf>
    <xf numFmtId="181" fontId="7" fillId="2" borderId="14" xfId="0" applyNumberFormat="1" applyFont="1" applyFill="1" applyBorder="1" applyAlignment="1">
      <alignment horizontal="right" vertical="center"/>
    </xf>
    <xf numFmtId="3" fontId="7" fillId="2" borderId="28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2" fillId="2" borderId="0" xfId="46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right"/>
    </xf>
    <xf numFmtId="181" fontId="6" fillId="2" borderId="15" xfId="0" applyNumberFormat="1" applyFont="1" applyFill="1" applyBorder="1" applyAlignment="1">
      <alignment horizontal="right"/>
    </xf>
    <xf numFmtId="181" fontId="6" fillId="2" borderId="14" xfId="0" applyNumberFormat="1" applyFont="1" applyFill="1" applyBorder="1" applyAlignment="1">
      <alignment horizontal="right"/>
    </xf>
    <xf numFmtId="0" fontId="6" fillId="2" borderId="28" xfId="0" applyFont="1" applyFill="1" applyBorder="1" applyAlignment="1">
      <alignment horizontal="right"/>
    </xf>
    <xf numFmtId="0" fontId="10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46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1" fillId="2" borderId="0" xfId="0" applyFont="1" applyFill="1"/>
    <xf numFmtId="0" fontId="6" fillId="2" borderId="15" xfId="0" applyFont="1" applyFill="1" applyBorder="1" applyAlignment="1">
      <alignment horizontal="right" vertical="center"/>
    </xf>
    <xf numFmtId="181" fontId="6" fillId="2" borderId="15" xfId="0" applyNumberFormat="1" applyFont="1" applyFill="1" applyBorder="1" applyAlignment="1">
      <alignment horizontal="right" vertical="center"/>
    </xf>
    <xf numFmtId="181" fontId="6" fillId="2" borderId="14" xfId="0" applyNumberFormat="1" applyFont="1" applyFill="1" applyBorder="1" applyAlignment="1">
      <alignment horizontal="right" vertical="center"/>
    </xf>
    <xf numFmtId="0" fontId="6" fillId="2" borderId="28" xfId="0" applyFont="1" applyFill="1" applyBorder="1" applyAlignment="1">
      <alignment horizontal="right" vertical="center"/>
    </xf>
    <xf numFmtId="3" fontId="11" fillId="2" borderId="0" xfId="0" applyNumberFormat="1" applyFont="1" applyFill="1"/>
    <xf numFmtId="0" fontId="2" fillId="2" borderId="29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right"/>
    </xf>
    <xf numFmtId="181" fontId="6" fillId="2" borderId="18" xfId="0" applyNumberFormat="1" applyFont="1" applyFill="1" applyBorder="1" applyAlignment="1">
      <alignment horizontal="right"/>
    </xf>
    <xf numFmtId="181" fontId="6" fillId="2" borderId="19" xfId="0" applyNumberFormat="1" applyFont="1" applyFill="1" applyBorder="1" applyAlignment="1">
      <alignment horizontal="right"/>
    </xf>
    <xf numFmtId="0" fontId="6" fillId="2" borderId="30" xfId="0" applyFont="1" applyFill="1" applyBorder="1" applyAlignment="1">
      <alignment horizontal="right"/>
    </xf>
    <xf numFmtId="0" fontId="2" fillId="2" borderId="0" xfId="234" applyFont="1" applyFill="1" applyAlignment="1">
      <alignment horizontal="left" vertical="center" wrapText="1"/>
    </xf>
    <xf numFmtId="0" fontId="12" fillId="2" borderId="0" xfId="215" applyFont="1" applyFill="1" applyAlignment="1">
      <alignment horizontal="center" vertical="center"/>
    </xf>
    <xf numFmtId="0" fontId="12" fillId="2" borderId="0" xfId="215" applyFont="1" applyFill="1" applyAlignment="1">
      <alignment horizontal="left" vertical="center"/>
    </xf>
    <xf numFmtId="0" fontId="12" fillId="2" borderId="0" xfId="215" applyFont="1" applyFill="1"/>
    <xf numFmtId="0" fontId="13" fillId="2" borderId="0" xfId="215" applyFont="1" applyFill="1" applyAlignment="1">
      <alignment horizontal="left" vertical="center" wrapText="1"/>
    </xf>
    <xf numFmtId="0" fontId="12" fillId="2" borderId="2" xfId="215" applyFont="1" applyFill="1" applyBorder="1" applyAlignment="1">
      <alignment horizontal="center" vertical="center" wrapText="1"/>
    </xf>
    <xf numFmtId="0" fontId="12" fillId="2" borderId="23" xfId="215" applyFont="1" applyFill="1" applyBorder="1" applyAlignment="1">
      <alignment horizontal="left" vertical="center" wrapText="1"/>
    </xf>
    <xf numFmtId="0" fontId="12" fillId="2" borderId="23" xfId="215" applyFont="1" applyFill="1" applyBorder="1" applyAlignment="1">
      <alignment horizontal="center" vertical="center"/>
    </xf>
    <xf numFmtId="0" fontId="12" fillId="2" borderId="4" xfId="215" applyFont="1" applyFill="1" applyBorder="1" applyAlignment="1">
      <alignment horizontal="center" vertical="center"/>
    </xf>
    <xf numFmtId="0" fontId="12" fillId="2" borderId="13" xfId="215" applyFont="1" applyFill="1" applyBorder="1" applyAlignment="1">
      <alignment horizontal="center" vertical="center" wrapText="1"/>
    </xf>
    <xf numFmtId="0" fontId="12" fillId="2" borderId="8" xfId="215" applyFont="1" applyFill="1" applyBorder="1" applyAlignment="1">
      <alignment horizontal="left" vertical="center" wrapText="1"/>
    </xf>
    <xf numFmtId="0" fontId="12" fillId="2" borderId="8" xfId="215" applyFont="1" applyFill="1" applyBorder="1" applyAlignment="1">
      <alignment horizontal="center" vertical="center"/>
    </xf>
    <xf numFmtId="0" fontId="12" fillId="2" borderId="8" xfId="215" applyFont="1" applyFill="1" applyBorder="1" applyAlignment="1">
      <alignment horizontal="center" vertical="center" wrapText="1"/>
    </xf>
    <xf numFmtId="0" fontId="12" fillId="2" borderId="9" xfId="215" applyFont="1" applyFill="1" applyBorder="1" applyAlignment="1">
      <alignment horizontal="center" vertical="center" wrapText="1"/>
    </xf>
    <xf numFmtId="0" fontId="12" fillId="2" borderId="8" xfId="215" applyFont="1" applyFill="1" applyBorder="1" applyAlignment="1">
      <alignment vertical="center"/>
    </xf>
    <xf numFmtId="0" fontId="12" fillId="2" borderId="6" xfId="215" applyFont="1" applyFill="1" applyBorder="1" applyAlignment="1">
      <alignment horizontal="center" vertical="center" wrapText="1"/>
    </xf>
    <xf numFmtId="3" fontId="13" fillId="2" borderId="9" xfId="215" applyNumberFormat="1" applyFont="1" applyFill="1" applyBorder="1" applyAlignment="1">
      <alignment horizontal="center" vertical="center"/>
    </xf>
    <xf numFmtId="3" fontId="13" fillId="2" borderId="24" xfId="215" applyNumberFormat="1" applyFont="1" applyFill="1" applyBorder="1" applyAlignment="1">
      <alignment horizontal="center" vertical="center"/>
    </xf>
    <xf numFmtId="3" fontId="13" fillId="2" borderId="8" xfId="215" applyNumberFormat="1" applyFont="1" applyFill="1" applyBorder="1" applyAlignment="1">
      <alignment horizontal="right" vertical="center"/>
    </xf>
    <xf numFmtId="3" fontId="13" fillId="2" borderId="9" xfId="215" applyNumberFormat="1" applyFont="1" applyFill="1" applyBorder="1" applyAlignment="1">
      <alignment horizontal="right" vertical="center"/>
    </xf>
    <xf numFmtId="0" fontId="12" fillId="2" borderId="10" xfId="215" applyFont="1" applyFill="1" applyBorder="1" applyAlignment="1">
      <alignment horizontal="center" vertical="center"/>
    </xf>
    <xf numFmtId="0" fontId="12" fillId="2" borderId="11" xfId="215" applyFont="1" applyFill="1" applyBorder="1" applyAlignment="1">
      <alignment horizontal="left" vertical="center" wrapText="1"/>
    </xf>
    <xf numFmtId="0" fontId="12" fillId="2" borderId="11" xfId="215" applyFont="1" applyFill="1" applyBorder="1" applyAlignment="1">
      <alignment horizontal="center" vertical="center"/>
    </xf>
    <xf numFmtId="0" fontId="12" fillId="2" borderId="11" xfId="215" applyFont="1" applyFill="1" applyBorder="1" applyAlignment="1">
      <alignment horizontal="right" vertical="center"/>
    </xf>
    <xf numFmtId="0" fontId="12" fillId="2" borderId="12" xfId="215" applyFont="1" applyFill="1" applyBorder="1" applyAlignment="1">
      <alignment horizontal="right" vertical="center"/>
    </xf>
    <xf numFmtId="0" fontId="12" fillId="2" borderId="13" xfId="215" applyFont="1" applyFill="1" applyBorder="1" applyAlignment="1">
      <alignment horizontal="center" vertical="center"/>
    </xf>
    <xf numFmtId="0" fontId="12" fillId="2" borderId="14" xfId="215" applyFont="1" applyFill="1" applyBorder="1" applyAlignment="1">
      <alignment horizontal="left" vertical="center" wrapText="1"/>
    </xf>
    <xf numFmtId="0" fontId="12" fillId="2" borderId="14" xfId="215" applyFont="1" applyFill="1" applyBorder="1" applyAlignment="1">
      <alignment horizontal="center" vertical="center"/>
    </xf>
    <xf numFmtId="0" fontId="12" fillId="2" borderId="14" xfId="215" applyFont="1" applyFill="1" applyBorder="1" applyAlignment="1">
      <alignment horizontal="right" vertical="center"/>
    </xf>
    <xf numFmtId="0" fontId="12" fillId="2" borderId="15" xfId="215" applyFont="1" applyFill="1" applyBorder="1" applyAlignment="1">
      <alignment horizontal="right" vertical="center"/>
    </xf>
    <xf numFmtId="0" fontId="12" fillId="2" borderId="6" xfId="215" applyFont="1" applyFill="1" applyBorder="1" applyAlignment="1">
      <alignment horizontal="center" vertical="center"/>
    </xf>
    <xf numFmtId="0" fontId="12" fillId="2" borderId="7" xfId="215" applyFont="1" applyFill="1" applyBorder="1" applyAlignment="1">
      <alignment horizontal="left" vertical="center" wrapText="1"/>
    </xf>
    <xf numFmtId="0" fontId="12" fillId="2" borderId="7" xfId="215" applyFont="1" applyFill="1" applyBorder="1" applyAlignment="1">
      <alignment horizontal="center" vertical="center"/>
    </xf>
    <xf numFmtId="0" fontId="12" fillId="2" borderId="7" xfId="215" applyFont="1" applyFill="1" applyBorder="1" applyAlignment="1">
      <alignment horizontal="right" vertical="center"/>
    </xf>
    <xf numFmtId="0" fontId="12" fillId="2" borderId="16" xfId="215" applyFont="1" applyFill="1" applyBorder="1" applyAlignment="1">
      <alignment horizontal="right" vertical="center"/>
    </xf>
    <xf numFmtId="0" fontId="12" fillId="2" borderId="0" xfId="215" applyFont="1" applyFill="1" applyAlignment="1">
      <alignment horizontal="left"/>
    </xf>
    <xf numFmtId="0" fontId="12" fillId="2" borderId="17" xfId="215" applyFont="1" applyFill="1" applyBorder="1" applyAlignment="1">
      <alignment horizontal="center" vertical="center"/>
    </xf>
    <xf numFmtId="0" fontId="12" fillId="2" borderId="18" xfId="215" applyFont="1" applyFill="1" applyBorder="1" applyAlignment="1">
      <alignment horizontal="left" vertical="center" wrapText="1"/>
    </xf>
    <xf numFmtId="0" fontId="12" fillId="2" borderId="18" xfId="215" applyFont="1" applyFill="1" applyBorder="1" applyAlignment="1">
      <alignment horizontal="center" vertical="center"/>
    </xf>
    <xf numFmtId="0" fontId="12" fillId="2" borderId="18" xfId="215" applyFont="1" applyFill="1" applyBorder="1" applyAlignment="1">
      <alignment horizontal="right" vertical="center"/>
    </xf>
    <xf numFmtId="0" fontId="12" fillId="2" borderId="19" xfId="215" applyFont="1" applyFill="1" applyBorder="1" applyAlignment="1">
      <alignment horizontal="right" vertical="center"/>
    </xf>
    <xf numFmtId="0" fontId="14" fillId="3" borderId="0" xfId="0" applyFont="1" applyFill="1" applyAlignment="1">
      <alignment vertical="top"/>
    </xf>
    <xf numFmtId="0" fontId="14" fillId="3" borderId="0" xfId="0" applyFont="1" applyFill="1" applyAlignment="1">
      <alignment vertical="center"/>
    </xf>
    <xf numFmtId="0" fontId="12" fillId="2" borderId="0" xfId="0" applyFont="1" applyFill="1" applyAlignment="1">
      <alignment horizontal="center"/>
    </xf>
    <xf numFmtId="0" fontId="13" fillId="2" borderId="0" xfId="0" applyFont="1" applyFill="1"/>
    <xf numFmtId="0" fontId="12" fillId="2" borderId="0" xfId="0" applyFont="1" applyFill="1"/>
    <xf numFmtId="0" fontId="12" fillId="2" borderId="0" xfId="0" applyFont="1" applyFill="1" applyAlignment="1">
      <alignment horizontal="left" wrapText="1"/>
    </xf>
    <xf numFmtId="0" fontId="15" fillId="2" borderId="0" xfId="0" applyFont="1" applyFill="1"/>
    <xf numFmtId="0" fontId="13" fillId="2" borderId="0" xfId="0" applyFont="1" applyFill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3" fontId="13" fillId="2" borderId="8" xfId="0" applyNumberFormat="1" applyFont="1" applyFill="1" applyBorder="1" applyAlignment="1">
      <alignment horizontal="right" vertical="center"/>
    </xf>
    <xf numFmtId="0" fontId="13" fillId="2" borderId="8" xfId="0" applyFont="1" applyFill="1" applyBorder="1" applyAlignment="1">
      <alignment horizontal="right" vertical="center"/>
    </xf>
    <xf numFmtId="0" fontId="13" fillId="2" borderId="9" xfId="0" applyFont="1" applyFill="1" applyBorder="1" applyAlignment="1">
      <alignment horizontal="right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left" vertical="center" wrapText="1"/>
    </xf>
    <xf numFmtId="0" fontId="12" fillId="2" borderId="11" xfId="0" applyFont="1" applyFill="1" applyBorder="1"/>
    <xf numFmtId="0" fontId="12" fillId="2" borderId="11" xfId="0" applyFont="1" applyFill="1" applyBorder="1" applyAlignment="1">
      <alignment horizontal="right" vertical="center"/>
    </xf>
    <xf numFmtId="0" fontId="12" fillId="2" borderId="12" xfId="0" applyFont="1" applyFill="1" applyBorder="1" applyAlignment="1">
      <alignment horizontal="right" vertical="center"/>
    </xf>
    <xf numFmtId="0" fontId="12" fillId="2" borderId="14" xfId="0" applyFont="1" applyFill="1" applyBorder="1"/>
    <xf numFmtId="0" fontId="12" fillId="2" borderId="14" xfId="0" applyFont="1" applyFill="1" applyBorder="1" applyAlignment="1">
      <alignment horizontal="right" vertical="center"/>
    </xf>
    <xf numFmtId="0" fontId="12" fillId="2" borderId="15" xfId="0" applyFont="1" applyFill="1" applyBorder="1" applyAlignment="1">
      <alignment horizontal="right" vertical="center"/>
    </xf>
    <xf numFmtId="0" fontId="12" fillId="2" borderId="7" xfId="0" applyFont="1" applyFill="1" applyBorder="1"/>
    <xf numFmtId="0" fontId="12" fillId="2" borderId="7" xfId="0" applyFont="1" applyFill="1" applyBorder="1" applyAlignment="1">
      <alignment horizontal="right" vertical="center"/>
    </xf>
    <xf numFmtId="0" fontId="12" fillId="2" borderId="16" xfId="0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/>
    </xf>
    <xf numFmtId="0" fontId="12" fillId="2" borderId="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left" vertical="center" wrapText="1"/>
    </xf>
    <xf numFmtId="0" fontId="12" fillId="2" borderId="2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left" vertical="center" wrapText="1"/>
    </xf>
    <xf numFmtId="0" fontId="12" fillId="2" borderId="18" xfId="0" applyFont="1" applyFill="1" applyBorder="1"/>
    <xf numFmtId="0" fontId="12" fillId="2" borderId="18" xfId="0" applyFont="1" applyFill="1" applyBorder="1" applyAlignment="1">
      <alignment horizontal="right" vertical="center"/>
    </xf>
    <xf numFmtId="0" fontId="12" fillId="2" borderId="19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justify" vertical="justify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/>
    <xf numFmtId="0" fontId="2" fillId="2" borderId="1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/>
    <xf numFmtId="0" fontId="2" fillId="2" borderId="0" xfId="0" applyFont="1" applyFill="1" applyAlignment="1">
      <alignment horizontal="right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181" fontId="1" fillId="2" borderId="11" xfId="0" applyNumberFormat="1" applyFont="1" applyFill="1" applyBorder="1" applyAlignment="1">
      <alignment horizontal="right" vertical="center"/>
    </xf>
    <xf numFmtId="182" fontId="1" fillId="2" borderId="11" xfId="0" applyNumberFormat="1" applyFont="1" applyFill="1" applyBorder="1" applyAlignment="1">
      <alignment horizontal="right" vertical="center"/>
    </xf>
    <xf numFmtId="0" fontId="2" fillId="2" borderId="14" xfId="0" applyFont="1" applyFill="1" applyBorder="1" applyAlignment="1">
      <alignment vertical="center"/>
    </xf>
    <xf numFmtId="181" fontId="2" fillId="2" borderId="14" xfId="0" applyNumberFormat="1" applyFont="1" applyFill="1" applyBorder="1" applyAlignment="1">
      <alignment horizontal="right" vertical="center"/>
    </xf>
    <xf numFmtId="181" fontId="2" fillId="2" borderId="13" xfId="0" applyNumberFormat="1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vertical="center" wrapText="1"/>
    </xf>
    <xf numFmtId="181" fontId="2" fillId="2" borderId="15" xfId="0" applyNumberFormat="1" applyFont="1" applyFill="1" applyBorder="1" applyAlignment="1">
      <alignment horizontal="right" vertical="center"/>
    </xf>
    <xf numFmtId="0" fontId="2" fillId="2" borderId="18" xfId="0" applyFont="1" applyFill="1" applyBorder="1" applyAlignment="1">
      <alignment vertical="center"/>
    </xf>
    <xf numFmtId="181" fontId="2" fillId="2" borderId="18" xfId="0" applyNumberFormat="1" applyFont="1" applyFill="1" applyBorder="1"/>
    <xf numFmtId="0" fontId="2" fillId="2" borderId="19" xfId="0" applyFont="1" applyFill="1" applyBorder="1" applyAlignment="1">
      <alignment horizontal="right" vertical="top"/>
    </xf>
    <xf numFmtId="0" fontId="3" fillId="2" borderId="31" xfId="167" applyFont="1" applyFill="1" applyBorder="1" applyAlignment="1">
      <alignment horizontal="left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0" fontId="2" fillId="2" borderId="0" xfId="234" applyFont="1" applyFill="1"/>
    <xf numFmtId="0" fontId="16" fillId="2" borderId="0" xfId="0" applyFont="1" applyFill="1"/>
    <xf numFmtId="181" fontId="1" fillId="2" borderId="12" xfId="0" applyNumberFormat="1" applyFont="1" applyFill="1" applyBorder="1" applyAlignment="1">
      <alignment horizontal="right" vertical="center"/>
    </xf>
    <xf numFmtId="181" fontId="2" fillId="2" borderId="18" xfId="0" applyNumberFormat="1" applyFont="1" applyFill="1" applyBorder="1" applyAlignment="1">
      <alignment horizontal="right" vertical="center"/>
    </xf>
    <xf numFmtId="181" fontId="2" fillId="2" borderId="19" xfId="0" applyNumberFormat="1" applyFont="1" applyFill="1" applyBorder="1" applyAlignment="1">
      <alignment horizontal="right" vertical="center"/>
    </xf>
    <xf numFmtId="0" fontId="17" fillId="2" borderId="0" xfId="0" applyFont="1" applyFill="1" applyAlignment="1">
      <alignment vertical="center"/>
    </xf>
    <xf numFmtId="0" fontId="12" fillId="2" borderId="29" xfId="0" applyFont="1" applyFill="1" applyBorder="1"/>
    <xf numFmtId="0" fontId="2" fillId="2" borderId="0" xfId="0" applyFont="1" applyFill="1" applyAlignment="1">
      <alignment horizont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16" fillId="2" borderId="36" xfId="0" applyFont="1" applyFill="1" applyBorder="1"/>
    <xf numFmtId="0" fontId="2" fillId="2" borderId="37" xfId="0" applyFont="1" applyFill="1" applyBorder="1" applyAlignment="1">
      <alignment horizontal="center" vertical="center" wrapText="1"/>
    </xf>
    <xf numFmtId="181" fontId="2" fillId="2" borderId="14" xfId="0" applyNumberFormat="1" applyFont="1" applyFill="1" applyBorder="1" applyAlignment="1">
      <alignment horizontal="right"/>
    </xf>
    <xf numFmtId="181" fontId="2" fillId="2" borderId="15" xfId="0" applyNumberFormat="1" applyFont="1" applyFill="1" applyBorder="1" applyAlignment="1">
      <alignment horizontal="right"/>
    </xf>
    <xf numFmtId="181" fontId="2" fillId="2" borderId="18" xfId="0" applyNumberFormat="1" applyFont="1" applyFill="1" applyBorder="1" applyAlignment="1">
      <alignment horizontal="right"/>
    </xf>
    <xf numFmtId="181" fontId="2" fillId="2" borderId="19" xfId="0" applyNumberFormat="1" applyFont="1" applyFill="1" applyBorder="1" applyAlignment="1">
      <alignment horizontal="right"/>
    </xf>
    <xf numFmtId="0" fontId="12" fillId="2" borderId="38" xfId="0" applyFont="1" applyFill="1" applyBorder="1"/>
    <xf numFmtId="181" fontId="2" fillId="2" borderId="0" xfId="0" applyNumberFormat="1" applyFont="1" applyFill="1"/>
    <xf numFmtId="0" fontId="1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 vertical="center"/>
    </xf>
    <xf numFmtId="3" fontId="1" fillId="2" borderId="12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181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0" fontId="3" fillId="2" borderId="0" xfId="167" applyFont="1" applyFill="1" applyAlignment="1">
      <alignment horizontal="left" wrapText="1"/>
    </xf>
    <xf numFmtId="0" fontId="14" fillId="3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center" wrapText="1"/>
    </xf>
    <xf numFmtId="0" fontId="2" fillId="2" borderId="3" xfId="48" applyFont="1" applyFill="1" applyBorder="1" applyAlignment="1">
      <alignment horizontal="center" vertical="center" wrapText="1"/>
    </xf>
    <xf numFmtId="0" fontId="2" fillId="2" borderId="14" xfId="48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7" xfId="48" applyFont="1" applyFill="1" applyBorder="1" applyAlignment="1">
      <alignment horizontal="center" vertical="center" wrapText="1"/>
    </xf>
    <xf numFmtId="0" fontId="1" fillId="2" borderId="11" xfId="188" applyFont="1" applyFill="1" applyBorder="1" applyAlignment="1">
      <alignment horizontal="center" vertical="center"/>
    </xf>
    <xf numFmtId="181" fontId="1" fillId="2" borderId="11" xfId="0" applyNumberFormat="1" applyFont="1" applyFill="1" applyBorder="1" applyAlignment="1">
      <alignment vertical="center"/>
    </xf>
    <xf numFmtId="181" fontId="1" fillId="2" borderId="12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181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 vertical="top" wrapText="1"/>
    </xf>
    <xf numFmtId="0" fontId="3" fillId="2" borderId="0" xfId="167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left"/>
    </xf>
    <xf numFmtId="0" fontId="2" fillId="2" borderId="0" xfId="233" applyFont="1" applyFill="1" applyAlignment="1">
      <alignment horizontal="left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2" borderId="13" xfId="46" applyFont="1" applyFill="1" applyBorder="1" applyAlignment="1">
      <alignment horizontal="center" vertical="center"/>
    </xf>
    <xf numFmtId="0" fontId="6" fillId="2" borderId="14" xfId="46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vertical="center"/>
    </xf>
    <xf numFmtId="0" fontId="18" fillId="2" borderId="14" xfId="0" applyFont="1" applyFill="1" applyBorder="1" applyAlignment="1">
      <alignment vertical="center" wrapText="1"/>
    </xf>
    <xf numFmtId="0" fontId="6" fillId="2" borderId="14" xfId="46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left"/>
    </xf>
    <xf numFmtId="0" fontId="6" fillId="2" borderId="14" xfId="34" applyFont="1" applyFill="1" applyBorder="1" applyAlignment="1">
      <alignment vertical="center"/>
    </xf>
    <xf numFmtId="0" fontId="6" fillId="2" borderId="18" xfId="46" applyFont="1" applyFill="1" applyBorder="1" applyAlignment="1">
      <alignment vertical="center"/>
    </xf>
    <xf numFmtId="0" fontId="14" fillId="2" borderId="0" xfId="0" applyFont="1" applyFill="1" applyAlignment="1">
      <alignment horizontal="justify"/>
    </xf>
    <xf numFmtId="0" fontId="5" fillId="2" borderId="0" xfId="0" applyFont="1" applyFill="1"/>
    <xf numFmtId="0" fontId="5" fillId="2" borderId="0" xfId="0" applyFont="1" applyFill="1" applyAlignment="1">
      <alignment horizontal="justify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/>
    </xf>
    <xf numFmtId="0" fontId="6" fillId="2" borderId="15" xfId="0" applyFont="1" applyFill="1" applyBorder="1"/>
    <xf numFmtId="0" fontId="6" fillId="2" borderId="0" xfId="0" applyFont="1" applyFill="1" applyAlignment="1">
      <alignment horizontal="justify" vertical="justify" wrapText="1"/>
    </xf>
    <xf numFmtId="0" fontId="6" fillId="2" borderId="0" xfId="0" applyFont="1" applyFill="1" applyAlignment="1">
      <alignment horizontal="left" vertical="justify" wrapText="1"/>
    </xf>
    <xf numFmtId="0" fontId="1" fillId="2" borderId="0" xfId="0" applyFont="1" applyFill="1" applyAlignment="1">
      <alignment horizontal="center" vertical="center"/>
    </xf>
    <xf numFmtId="0" fontId="2" fillId="2" borderId="40" xfId="48" applyFont="1" applyFill="1" applyBorder="1" applyAlignment="1">
      <alignment horizontal="center" vertical="center"/>
    </xf>
    <xf numFmtId="0" fontId="2" fillId="2" borderId="2" xfId="48" applyFont="1" applyFill="1" applyBorder="1" applyAlignment="1">
      <alignment horizontal="center" vertical="center"/>
    </xf>
    <xf numFmtId="0" fontId="2" fillId="2" borderId="22" xfId="48" applyFont="1" applyFill="1" applyBorder="1" applyAlignment="1">
      <alignment horizontal="center" vertical="center"/>
    </xf>
    <xf numFmtId="0" fontId="2" fillId="2" borderId="23" xfId="48" applyFont="1" applyFill="1" applyBorder="1" applyAlignment="1">
      <alignment horizontal="center" vertical="center"/>
    </xf>
    <xf numFmtId="0" fontId="2" fillId="2" borderId="4" xfId="48" applyFont="1" applyFill="1" applyBorder="1" applyAlignment="1">
      <alignment horizontal="center" vertical="center"/>
    </xf>
    <xf numFmtId="0" fontId="2" fillId="2" borderId="20" xfId="48" applyFont="1" applyFill="1" applyBorder="1" applyAlignment="1">
      <alignment horizontal="center" vertical="center"/>
    </xf>
    <xf numFmtId="0" fontId="2" fillId="2" borderId="6" xfId="48" applyFont="1" applyFill="1" applyBorder="1" applyAlignment="1">
      <alignment horizontal="center" vertical="center"/>
    </xf>
    <xf numFmtId="0" fontId="7" fillId="2" borderId="10" xfId="46" applyFont="1" applyFill="1" applyBorder="1" applyAlignment="1">
      <alignment horizontal="center" vertical="center" wrapText="1"/>
    </xf>
    <xf numFmtId="0" fontId="7" fillId="2" borderId="12" xfId="46" applyFont="1" applyFill="1" applyBorder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right" vertical="center"/>
    </xf>
    <xf numFmtId="3" fontId="7" fillId="2" borderId="11" xfId="46" applyNumberFormat="1" applyFont="1" applyFill="1" applyBorder="1" applyAlignment="1">
      <alignment horizontal="right" vertical="center"/>
    </xf>
    <xf numFmtId="182" fontId="7" fillId="2" borderId="11" xfId="46" applyNumberFormat="1" applyFont="1" applyFill="1" applyBorder="1" applyAlignment="1">
      <alignment horizontal="right" vertical="center"/>
    </xf>
    <xf numFmtId="182" fontId="7" fillId="2" borderId="12" xfId="46" applyNumberFormat="1" applyFont="1" applyFill="1" applyBorder="1" applyAlignment="1">
      <alignment horizontal="right" vertical="center"/>
    </xf>
    <xf numFmtId="0" fontId="18" fillId="2" borderId="6" xfId="0" applyFont="1" applyFill="1" applyBorder="1" applyAlignment="1">
      <alignment vertical="center"/>
    </xf>
    <xf numFmtId="0" fontId="18" fillId="2" borderId="16" xfId="0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vertical="center"/>
    </xf>
    <xf numFmtId="182" fontId="6" fillId="2" borderId="7" xfId="46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182" fontId="6" fillId="2" borderId="16" xfId="46" applyNumberFormat="1" applyFont="1" applyFill="1" applyBorder="1" applyAlignment="1">
      <alignment horizontal="right" vertical="center"/>
    </xf>
    <xf numFmtId="0" fontId="7" fillId="2" borderId="26" xfId="46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vertical="center"/>
    </xf>
    <xf numFmtId="0" fontId="18" fillId="2" borderId="12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right" vertical="center"/>
    </xf>
    <xf numFmtId="182" fontId="6" fillId="2" borderId="11" xfId="46" applyNumberFormat="1" applyFont="1" applyFill="1" applyBorder="1" applyAlignment="1">
      <alignment horizontal="right" vertical="center"/>
    </xf>
    <xf numFmtId="1" fontId="6" fillId="2" borderId="11" xfId="0" applyNumberFormat="1" applyFont="1" applyFill="1" applyBorder="1" applyAlignment="1">
      <alignment horizontal="right" vertical="center"/>
    </xf>
    <xf numFmtId="4" fontId="6" fillId="2" borderId="12" xfId="46" applyNumberFormat="1" applyFont="1" applyFill="1" applyBorder="1" applyAlignment="1">
      <alignment horizontal="right" vertical="center"/>
    </xf>
    <xf numFmtId="0" fontId="6" fillId="2" borderId="13" xfId="46" applyFont="1" applyFill="1" applyBorder="1" applyAlignment="1">
      <alignment vertical="center"/>
    </xf>
    <xf numFmtId="0" fontId="6" fillId="2" borderId="15" xfId="46" applyFont="1" applyFill="1" applyBorder="1" applyAlignment="1">
      <alignment vertical="center"/>
    </xf>
    <xf numFmtId="0" fontId="6" fillId="2" borderId="14" xfId="0" applyFont="1" applyFill="1" applyBorder="1" applyAlignment="1">
      <alignment horizontal="right" vertical="center"/>
    </xf>
    <xf numFmtId="182" fontId="6" fillId="2" borderId="14" xfId="46" applyNumberFormat="1" applyFont="1" applyFill="1" applyBorder="1" applyAlignment="1">
      <alignment horizontal="right" vertical="center"/>
    </xf>
    <xf numFmtId="1" fontId="6" fillId="2" borderId="14" xfId="46" applyNumberFormat="1" applyFont="1" applyFill="1" applyBorder="1" applyAlignment="1">
      <alignment horizontal="right" vertical="center"/>
    </xf>
    <xf numFmtId="182" fontId="6" fillId="2" borderId="15" xfId="46" applyNumberFormat="1" applyFont="1" applyFill="1" applyBorder="1" applyAlignment="1">
      <alignment horizontal="right" vertical="center"/>
    </xf>
    <xf numFmtId="0" fontId="18" fillId="2" borderId="6" xfId="0" applyFont="1" applyFill="1" applyBorder="1" applyAlignment="1">
      <alignment vertical="center" wrapText="1"/>
    </xf>
    <xf numFmtId="0" fontId="18" fillId="2" borderId="16" xfId="0" applyFont="1" applyFill="1" applyBorder="1" applyAlignment="1">
      <alignment vertical="center" wrapText="1"/>
    </xf>
    <xf numFmtId="1" fontId="6" fillId="2" borderId="7" xfId="0" applyNumberFormat="1" applyFont="1" applyFill="1" applyBorder="1" applyAlignment="1">
      <alignment horizontal="right" vertical="center"/>
    </xf>
    <xf numFmtId="182" fontId="6" fillId="2" borderId="12" xfId="46" applyNumberFormat="1" applyFont="1" applyFill="1" applyBorder="1" applyAlignment="1">
      <alignment horizontal="right" vertical="center"/>
    </xf>
    <xf numFmtId="0" fontId="6" fillId="2" borderId="13" xfId="46" applyFont="1" applyFill="1" applyBorder="1" applyAlignment="1">
      <alignment vertical="center" wrapText="1"/>
    </xf>
    <xf numFmtId="0" fontId="6" fillId="2" borderId="15" xfId="46" applyFont="1" applyFill="1" applyBorder="1" applyAlignment="1">
      <alignment vertical="center" wrapText="1"/>
    </xf>
    <xf numFmtId="0" fontId="18" fillId="2" borderId="13" xfId="0" applyFont="1" applyFill="1" applyBorder="1" applyAlignment="1">
      <alignment vertical="center" wrapText="1"/>
    </xf>
    <xf numFmtId="0" fontId="18" fillId="2" borderId="15" xfId="0" applyFont="1" applyFill="1" applyBorder="1" applyAlignment="1">
      <alignment vertical="center" wrapText="1"/>
    </xf>
    <xf numFmtId="3" fontId="6" fillId="2" borderId="14" xfId="0" applyNumberFormat="1" applyFont="1" applyFill="1" applyBorder="1" applyAlignment="1">
      <alignment horizontal="right" vertical="center"/>
    </xf>
    <xf numFmtId="4" fontId="6" fillId="2" borderId="14" xfId="46" applyNumberFormat="1" applyFont="1" applyFill="1" applyBorder="1" applyAlignment="1">
      <alignment horizontal="right" vertical="center"/>
    </xf>
    <xf numFmtId="4" fontId="6" fillId="2" borderId="15" xfId="46" applyNumberFormat="1" applyFont="1" applyFill="1" applyBorder="1" applyAlignment="1">
      <alignment horizontal="right" vertical="center"/>
    </xf>
    <xf numFmtId="0" fontId="18" fillId="2" borderId="13" xfId="0" applyFont="1" applyFill="1" applyBorder="1" applyAlignment="1">
      <alignment vertical="center"/>
    </xf>
    <xf numFmtId="0" fontId="18" fillId="2" borderId="15" xfId="0" applyFont="1" applyFill="1" applyBorder="1" applyAlignment="1">
      <alignment vertical="center"/>
    </xf>
    <xf numFmtId="0" fontId="6" fillId="2" borderId="17" xfId="46" applyFont="1" applyFill="1" applyBorder="1" applyAlignment="1">
      <alignment vertical="center"/>
    </xf>
    <xf numFmtId="0" fontId="6" fillId="2" borderId="19" xfId="46" applyFont="1" applyFill="1" applyBorder="1" applyAlignment="1">
      <alignment vertical="center"/>
    </xf>
    <xf numFmtId="0" fontId="6" fillId="2" borderId="18" xfId="0" applyFont="1" applyFill="1" applyBorder="1" applyAlignment="1">
      <alignment horizontal="right" vertical="center"/>
    </xf>
    <xf numFmtId="182" fontId="6" fillId="2" borderId="18" xfId="46" applyNumberFormat="1" applyFont="1" applyFill="1" applyBorder="1" applyAlignment="1">
      <alignment horizontal="right" vertical="center"/>
    </xf>
    <xf numFmtId="182" fontId="6" fillId="2" borderId="19" xfId="46" applyNumberFormat="1" applyFont="1" applyFill="1" applyBorder="1" applyAlignment="1">
      <alignment horizontal="right" vertical="center"/>
    </xf>
    <xf numFmtId="0" fontId="2" fillId="2" borderId="31" xfId="234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/>
    </xf>
  </cellXfs>
  <cellStyles count="267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20% - Accent1" xfId="49"/>
    <cellStyle name="20% - Accent2" xfId="50"/>
    <cellStyle name="20% - Accent3" xfId="51"/>
    <cellStyle name="20% - Accent4" xfId="52"/>
    <cellStyle name="20% - Accent5" xfId="53"/>
    <cellStyle name="20% - Accent6" xfId="54"/>
    <cellStyle name="20% - Énfasis1 2" xfId="55"/>
    <cellStyle name="20% - Énfasis2 2" xfId="56"/>
    <cellStyle name="20% - Énfasis3 2" xfId="57"/>
    <cellStyle name="20% - Énfasis4 2" xfId="58"/>
    <cellStyle name="20% - Énfasis5 2" xfId="59"/>
    <cellStyle name="20% - Énfasis6 2" xfId="60"/>
    <cellStyle name="20% - Énfasis6 2 2" xfId="61"/>
    <cellStyle name="20% - Énfasis6 2 2 2" xfId="62"/>
    <cellStyle name="20% - Énfasis6 2 3" xfId="63"/>
    <cellStyle name="20% - Énfasis6 2 3 2" xfId="64"/>
    <cellStyle name="20% - Énfasis6 2 4" xfId="65"/>
    <cellStyle name="20% - Énfasis6 2 5" xfId="66"/>
    <cellStyle name="20% - Énfasis6 3" xfId="67"/>
    <cellStyle name="20% - Énfasis6 3 2" xfId="68"/>
    <cellStyle name="20% - Énfasis6 4" xfId="69"/>
    <cellStyle name="20% - Énfasis6 4 2" xfId="70"/>
    <cellStyle name="20% - Énfasis6 5" xfId="71"/>
    <cellStyle name="20% - Énfasis6 6" xfId="72"/>
    <cellStyle name="40% - Accent1" xfId="73"/>
    <cellStyle name="40% - Accent2" xfId="74"/>
    <cellStyle name="40% - Accent3" xfId="75"/>
    <cellStyle name="40% - Accent4" xfId="76"/>
    <cellStyle name="40% - Accent5" xfId="77"/>
    <cellStyle name="40% - Accent6" xfId="78"/>
    <cellStyle name="40% - Énfasis1 2" xfId="79"/>
    <cellStyle name="40% - Énfasis2 2" xfId="80"/>
    <cellStyle name="40% - Énfasis3 2" xfId="81"/>
    <cellStyle name="40% - Énfasis4 2" xfId="82"/>
    <cellStyle name="40% - Énfasis5 2" xfId="83"/>
    <cellStyle name="40% - Énfasis6 2" xfId="84"/>
    <cellStyle name="60% - Accent1" xfId="85"/>
    <cellStyle name="60% - Accent2" xfId="86"/>
    <cellStyle name="60% - Accent3" xfId="87"/>
    <cellStyle name="60% - Accent4" xfId="88"/>
    <cellStyle name="60% - Accent5" xfId="89"/>
    <cellStyle name="60% - Accent6" xfId="90"/>
    <cellStyle name="60% - Énfasis1 2" xfId="91"/>
    <cellStyle name="60% - Énfasis2 2" xfId="92"/>
    <cellStyle name="60% - Énfasis3 2" xfId="93"/>
    <cellStyle name="60% - Énfasis4 2" xfId="94"/>
    <cellStyle name="60% - Énfasis5 2" xfId="95"/>
    <cellStyle name="60% - Énfasis6 2" xfId="96"/>
    <cellStyle name="Accent1" xfId="97"/>
    <cellStyle name="Accent2" xfId="98"/>
    <cellStyle name="Accent3" xfId="99"/>
    <cellStyle name="Accent4" xfId="100"/>
    <cellStyle name="Accent5" xfId="101"/>
    <cellStyle name="Accent6" xfId="102"/>
    <cellStyle name="Bad" xfId="103"/>
    <cellStyle name="Buena 2" xfId="104"/>
    <cellStyle name="Calculation" xfId="105"/>
    <cellStyle name="Calculation 2" xfId="106"/>
    <cellStyle name="Calculation 3" xfId="107"/>
    <cellStyle name="Calculation 4" xfId="108"/>
    <cellStyle name="Calculation 5" xfId="109"/>
    <cellStyle name="Cálculo 2" xfId="110"/>
    <cellStyle name="Cálculo 2 2" xfId="111"/>
    <cellStyle name="Cálculo 2 3" xfId="112"/>
    <cellStyle name="Cálculo 2 4" xfId="113"/>
    <cellStyle name="Cálculo 2 5" xfId="114"/>
    <cellStyle name="Celda de comprobación 2" xfId="115"/>
    <cellStyle name="Celda vinculada 2" xfId="116"/>
    <cellStyle name="Celda vinculada 2 2" xfId="117"/>
    <cellStyle name="Celda vinculada 2 3" xfId="118"/>
    <cellStyle name="Celda vinculada 2 4" xfId="119"/>
    <cellStyle name="Check Cell" xfId="120"/>
    <cellStyle name="duplicados" xfId="121"/>
    <cellStyle name="Encabezado 4 2" xfId="122"/>
    <cellStyle name="Énfasis1 2" xfId="123"/>
    <cellStyle name="Énfasis2 2" xfId="124"/>
    <cellStyle name="Énfasis3 2" xfId="125"/>
    <cellStyle name="Énfasis4 2" xfId="126"/>
    <cellStyle name="Énfasis5 2" xfId="127"/>
    <cellStyle name="Énfasis6 2" xfId="128"/>
    <cellStyle name="Entrada 2" xfId="129"/>
    <cellStyle name="Entrada 2 2" xfId="130"/>
    <cellStyle name="Entrada 2 3" xfId="131"/>
    <cellStyle name="Entrada 2 4" xfId="132"/>
    <cellStyle name="Entrada 2 5" xfId="133"/>
    <cellStyle name="Estilo 1" xfId="134"/>
    <cellStyle name="Euro" xfId="135"/>
    <cellStyle name="Explanatory Text" xfId="136"/>
    <cellStyle name="Good" xfId="137"/>
    <cellStyle name="Heading 1" xfId="138"/>
    <cellStyle name="Heading 2" xfId="139"/>
    <cellStyle name="Heading 3" xfId="140"/>
    <cellStyle name="Heading 4" xfId="141"/>
    <cellStyle name="Incorrecto 2" xfId="142"/>
    <cellStyle name="Input" xfId="143"/>
    <cellStyle name="Input 2" xfId="144"/>
    <cellStyle name="Input 3" xfId="145"/>
    <cellStyle name="Input 4" xfId="146"/>
    <cellStyle name="Input 5" xfId="147"/>
    <cellStyle name="Linked Cell" xfId="148"/>
    <cellStyle name="Linked Cell 2" xfId="149"/>
    <cellStyle name="Linked Cell 3" xfId="150"/>
    <cellStyle name="Linked Cell 4" xfId="151"/>
    <cellStyle name="Millares [0] 2" xfId="152"/>
    <cellStyle name="Millares [0] 3" xfId="153"/>
    <cellStyle name="Millares [0] 4" xfId="154"/>
    <cellStyle name="Millares [0] 5" xfId="155"/>
    <cellStyle name="Millares [0] 6" xfId="156"/>
    <cellStyle name="Millares [0] 6 2" xfId="157"/>
    <cellStyle name="Millares 2" xfId="158"/>
    <cellStyle name="Millares 2 2" xfId="159"/>
    <cellStyle name="Millares 3" xfId="160"/>
    <cellStyle name="Millares 4" xfId="161"/>
    <cellStyle name="Millares 5" xfId="162"/>
    <cellStyle name="Millares 5 2" xfId="163"/>
    <cellStyle name="Millares 6" xfId="164"/>
    <cellStyle name="Neutral 2" xfId="165"/>
    <cellStyle name="Normal 10" xfId="166"/>
    <cellStyle name="Normal 11" xfId="167"/>
    <cellStyle name="Normal 11 2" xfId="168"/>
    <cellStyle name="Normal 11 2 2" xfId="169"/>
    <cellStyle name="Normal 11 3" xfId="170"/>
    <cellStyle name="Normal 11 3 2" xfId="171"/>
    <cellStyle name="Normal 11 4" xfId="172"/>
    <cellStyle name="Normal 12" xfId="173"/>
    <cellStyle name="Normal 13" xfId="174"/>
    <cellStyle name="Normal 14" xfId="175"/>
    <cellStyle name="Normal 14 2" xfId="176"/>
    <cellStyle name="Normal 15" xfId="177"/>
    <cellStyle name="Normal 15 2" xfId="178"/>
    <cellStyle name="Normal 16" xfId="179"/>
    <cellStyle name="Normal 16 2" xfId="180"/>
    <cellStyle name="Normal 17" xfId="181"/>
    <cellStyle name="Normal 18" xfId="182"/>
    <cellStyle name="Normal 19" xfId="183"/>
    <cellStyle name="Normal 19 2" xfId="184"/>
    <cellStyle name="Normal 2" xfId="185"/>
    <cellStyle name="Normal 2 2" xfId="186"/>
    <cellStyle name="Normal 2 2 2" xfId="187"/>
    <cellStyle name="Normal 2 2 2 2" xfId="188"/>
    <cellStyle name="Normal 2 2 3" xfId="189"/>
    <cellStyle name="Normal 2 3" xfId="190"/>
    <cellStyle name="Normal 2 3 2" xfId="191"/>
    <cellStyle name="Normal 2 3 2 2" xfId="192"/>
    <cellStyle name="Normal 2 3 2 2 2" xfId="193"/>
    <cellStyle name="Normal 2 3 2 3" xfId="194"/>
    <cellStyle name="Normal 2 3 2 3 2" xfId="195"/>
    <cellStyle name="Normal 2 3 2 4" xfId="196"/>
    <cellStyle name="Normal 2 3 3" xfId="197"/>
    <cellStyle name="Normal 2 3 4" xfId="198"/>
    <cellStyle name="Normal 2 3 4 2" xfId="199"/>
    <cellStyle name="Normal 2 3 5" xfId="200"/>
    <cellStyle name="Normal 2 3 5 2" xfId="201"/>
    <cellStyle name="Normal 2 3 6" xfId="202"/>
    <cellStyle name="Normal 2 4" xfId="203"/>
    <cellStyle name="Normal 2 4 2" xfId="204"/>
    <cellStyle name="Normal 2 4 2 2" xfId="205"/>
    <cellStyle name="Normal 2 4 3" xfId="206"/>
    <cellStyle name="Normal 2 4 3 2" xfId="207"/>
    <cellStyle name="Normal 2 4 4" xfId="208"/>
    <cellStyle name="Normal 2 5" xfId="209"/>
    <cellStyle name="Normal 2 6" xfId="210"/>
    <cellStyle name="Normal 2 6 2" xfId="211"/>
    <cellStyle name="Normal 2 7" xfId="212"/>
    <cellStyle name="Normal 2 7 2" xfId="213"/>
    <cellStyle name="Normal 2 8" xfId="214"/>
    <cellStyle name="Normal 20" xfId="215"/>
    <cellStyle name="Normal 20 2" xfId="216"/>
    <cellStyle name="Normal 20 2 2" xfId="217"/>
    <cellStyle name="Normal 3" xfId="218"/>
    <cellStyle name="Normal 3 2" xfId="219"/>
    <cellStyle name="Normal 3 3" xfId="220"/>
    <cellStyle name="Normal 3 4" xfId="221"/>
    <cellStyle name="Normal 4" xfId="222"/>
    <cellStyle name="Normal 4 2" xfId="223"/>
    <cellStyle name="Normal 4 2 2" xfId="224"/>
    <cellStyle name="Normal 4 3" xfId="225"/>
    <cellStyle name="Normal 4_22222" xfId="226"/>
    <cellStyle name="Normal 5" xfId="227"/>
    <cellStyle name="Normal 6" xfId="228"/>
    <cellStyle name="Normal 7" xfId="229"/>
    <cellStyle name="Normal 8" xfId="230"/>
    <cellStyle name="Normal 8 2" xfId="231"/>
    <cellStyle name="Normal 9" xfId="232"/>
    <cellStyle name="Normal_CUADROS PRELIMINARES DEL AÑO 2005" xfId="233"/>
    <cellStyle name="Normal_tabla dinamica DEL  2007- 3532 CASOSLibro1" xfId="234"/>
    <cellStyle name="Notas 2" xfId="235"/>
    <cellStyle name="Notas 2 2" xfId="236"/>
    <cellStyle name="Notas 2 3" xfId="237"/>
    <cellStyle name="Notas 2 4" xfId="238"/>
    <cellStyle name="Notas 2 5" xfId="239"/>
    <cellStyle name="Note" xfId="240"/>
    <cellStyle name="Note 2" xfId="241"/>
    <cellStyle name="Note 3" xfId="242"/>
    <cellStyle name="Note 4" xfId="243"/>
    <cellStyle name="Note 5" xfId="244"/>
    <cellStyle name="Output" xfId="245"/>
    <cellStyle name="Output 2" xfId="246"/>
    <cellStyle name="Output 3" xfId="247"/>
    <cellStyle name="Output 4" xfId="248"/>
    <cellStyle name="Output 5" xfId="249"/>
    <cellStyle name="Salida 2" xfId="250"/>
    <cellStyle name="Salida 2 2" xfId="251"/>
    <cellStyle name="Salida 2 3" xfId="252"/>
    <cellStyle name="Salida 2 4" xfId="253"/>
    <cellStyle name="Salida 2 5" xfId="254"/>
    <cellStyle name="Texto de advertencia 2" xfId="255"/>
    <cellStyle name="Texto explicativo 2" xfId="256"/>
    <cellStyle name="Title" xfId="257"/>
    <cellStyle name="Título 1 2" xfId="258"/>
    <cellStyle name="Título 2 2" xfId="259"/>
    <cellStyle name="Título 3 2" xfId="260"/>
    <cellStyle name="Total 2" xfId="261"/>
    <cellStyle name="Total 2 2" xfId="262"/>
    <cellStyle name="Total 2 3" xfId="263"/>
    <cellStyle name="Total 2 4" xfId="264"/>
    <cellStyle name="Total 2 5" xfId="265"/>
    <cellStyle name="Warning Text" xfId="2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6.39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H70"/>
  <sheetViews>
    <sheetView view="pageBreakPreview" zoomScale="60" zoomScalePageLayoutView="80" zoomScaleNormal="100" workbookViewId="0">
      <selection activeCell="H30" sqref="H30"/>
    </sheetView>
  </sheetViews>
  <sheetFormatPr defaultColWidth="11.4285714285714" defaultRowHeight="15.75" outlineLevelCol="7"/>
  <cols>
    <col min="1" max="1" width="12.5714285714286" style="64" customWidth="1"/>
    <col min="2" max="2" width="50.5714285714286" style="391" customWidth="1"/>
    <col min="3" max="3" width="9.28571428571429" style="392" customWidth="1"/>
    <col min="4" max="8" width="9.28571428571429" style="64" customWidth="1"/>
    <col min="9" max="16384" width="11.4285714285714" style="64"/>
  </cols>
  <sheetData>
    <row r="1" ht="41.25" customHeight="1" spans="1:8">
      <c r="A1" s="393" t="s">
        <v>0</v>
      </c>
      <c r="B1" s="393"/>
      <c r="C1" s="393"/>
      <c r="D1" s="393"/>
      <c r="E1" s="393"/>
      <c r="F1" s="393"/>
      <c r="G1" s="393"/>
      <c r="H1" s="393"/>
    </row>
    <row r="2" ht="23.25" customHeight="1" spans="1:8">
      <c r="A2" s="393"/>
      <c r="B2" s="394"/>
      <c r="C2" s="393"/>
      <c r="D2" s="393"/>
      <c r="E2" s="393"/>
      <c r="F2" s="393"/>
      <c r="G2" s="393"/>
      <c r="H2" s="393"/>
    </row>
    <row r="3" ht="35.25" customHeight="1" spans="1:8">
      <c r="A3" s="395" t="s">
        <v>1</v>
      </c>
      <c r="B3" s="395"/>
      <c r="C3" s="395"/>
      <c r="D3" s="395"/>
      <c r="E3" s="395"/>
      <c r="F3" s="395"/>
      <c r="G3" s="395"/>
      <c r="H3" s="395"/>
    </row>
    <row r="4" ht="24" customHeight="1" spans="1:8">
      <c r="A4" s="396" t="s">
        <v>2</v>
      </c>
      <c r="B4" s="397"/>
      <c r="C4" s="398" t="s">
        <v>3</v>
      </c>
      <c r="D4" s="399"/>
      <c r="E4" s="399" t="s">
        <v>4</v>
      </c>
      <c r="F4" s="399"/>
      <c r="G4" s="399" t="s">
        <v>5</v>
      </c>
      <c r="H4" s="400"/>
    </row>
    <row r="5" ht="22.5" customHeight="1" spans="1:8">
      <c r="A5" s="401"/>
      <c r="B5" s="402"/>
      <c r="C5" s="147" t="s">
        <v>6</v>
      </c>
      <c r="D5" s="145" t="s">
        <v>7</v>
      </c>
      <c r="E5" s="145" t="s">
        <v>8</v>
      </c>
      <c r="F5" s="145" t="s">
        <v>7</v>
      </c>
      <c r="G5" s="145" t="s">
        <v>8</v>
      </c>
      <c r="H5" s="148" t="s">
        <v>7</v>
      </c>
    </row>
    <row r="6" ht="44.25" customHeight="1" spans="1:8">
      <c r="A6" s="403" t="s">
        <v>9</v>
      </c>
      <c r="B6" s="404"/>
      <c r="C6" s="405">
        <v>5722</v>
      </c>
      <c r="D6" s="406">
        <v>100</v>
      </c>
      <c r="E6" s="405">
        <v>2651</v>
      </c>
      <c r="F6" s="407">
        <v>100</v>
      </c>
      <c r="G6" s="405">
        <v>3071</v>
      </c>
      <c r="H6" s="408">
        <v>100</v>
      </c>
    </row>
    <row r="7" ht="35.25" customHeight="1" spans="1:8">
      <c r="A7" s="409" t="s">
        <v>10</v>
      </c>
      <c r="B7" s="410"/>
      <c r="C7" s="411">
        <v>1390</v>
      </c>
      <c r="D7" s="412">
        <v>24.2922055225446</v>
      </c>
      <c r="E7" s="413">
        <v>831</v>
      </c>
      <c r="F7" s="412">
        <v>31.3466616371181</v>
      </c>
      <c r="G7" s="413">
        <v>559</v>
      </c>
      <c r="H7" s="414">
        <v>18.2025398892869</v>
      </c>
    </row>
    <row r="8" ht="22.5" customHeight="1" spans="1:8">
      <c r="A8" s="415" t="s">
        <v>11</v>
      </c>
      <c r="B8" s="415"/>
      <c r="C8" s="415"/>
      <c r="D8" s="415"/>
      <c r="E8" s="415"/>
      <c r="F8" s="415"/>
      <c r="G8" s="415"/>
      <c r="H8" s="415"/>
    </row>
    <row r="9" ht="35.25" customHeight="1" spans="1:8">
      <c r="A9" s="416" t="s">
        <v>12</v>
      </c>
      <c r="B9" s="417"/>
      <c r="C9" s="418">
        <v>4</v>
      </c>
      <c r="D9" s="419">
        <v>0.0699056274030059</v>
      </c>
      <c r="E9" s="420">
        <v>3</v>
      </c>
      <c r="F9" s="419">
        <v>0.1131648434553</v>
      </c>
      <c r="G9" s="420">
        <v>1</v>
      </c>
      <c r="H9" s="421">
        <v>0.0325626831650928</v>
      </c>
    </row>
    <row r="10" ht="35.25" customHeight="1" spans="1:8">
      <c r="A10" s="422" t="s">
        <v>13</v>
      </c>
      <c r="B10" s="423"/>
      <c r="C10" s="424">
        <v>51</v>
      </c>
      <c r="D10" s="425">
        <v>0.891296749388326</v>
      </c>
      <c r="E10" s="426">
        <v>26</v>
      </c>
      <c r="F10" s="425">
        <v>0.980761976612599</v>
      </c>
      <c r="G10" s="426">
        <v>25</v>
      </c>
      <c r="H10" s="427">
        <v>0.81406707912732</v>
      </c>
    </row>
    <row r="11" ht="35.25" customHeight="1" spans="1:8">
      <c r="A11" s="428" t="s">
        <v>14</v>
      </c>
      <c r="B11" s="429"/>
      <c r="C11" s="413">
        <v>55</v>
      </c>
      <c r="D11" s="412">
        <v>0.961202376791332</v>
      </c>
      <c r="E11" s="430">
        <v>33</v>
      </c>
      <c r="F11" s="412">
        <v>1.2448132780083</v>
      </c>
      <c r="G11" s="430">
        <v>22</v>
      </c>
      <c r="H11" s="414">
        <v>0.716379029632042</v>
      </c>
    </row>
    <row r="12" ht="22.5" customHeight="1" spans="1:8">
      <c r="A12" s="415" t="s">
        <v>15</v>
      </c>
      <c r="B12" s="415"/>
      <c r="C12" s="415"/>
      <c r="D12" s="415"/>
      <c r="E12" s="415"/>
      <c r="F12" s="415"/>
      <c r="G12" s="415"/>
      <c r="H12" s="415"/>
    </row>
    <row r="13" ht="35.25" customHeight="1" spans="1:8">
      <c r="A13" s="416" t="s">
        <v>16</v>
      </c>
      <c r="B13" s="417"/>
      <c r="C13" s="418">
        <v>95</v>
      </c>
      <c r="D13" s="419">
        <v>1.66025865082139</v>
      </c>
      <c r="E13" s="420">
        <v>33</v>
      </c>
      <c r="F13" s="419">
        <v>1.2448132780083</v>
      </c>
      <c r="G13" s="420">
        <v>62</v>
      </c>
      <c r="H13" s="431">
        <v>2.01888635623575</v>
      </c>
    </row>
    <row r="14" ht="35.25" customHeight="1" spans="1:8">
      <c r="A14" s="432" t="s">
        <v>17</v>
      </c>
      <c r="B14" s="433"/>
      <c r="C14" s="424">
        <v>162</v>
      </c>
      <c r="D14" s="425">
        <v>2.83117790982174</v>
      </c>
      <c r="E14" s="426">
        <v>75</v>
      </c>
      <c r="F14" s="425">
        <v>2.8291210863825</v>
      </c>
      <c r="G14" s="426">
        <v>87</v>
      </c>
      <c r="H14" s="427">
        <v>2.83295343536307</v>
      </c>
    </row>
    <row r="15" ht="35.25" customHeight="1" spans="1:8">
      <c r="A15" s="434" t="s">
        <v>18</v>
      </c>
      <c r="B15" s="435"/>
      <c r="C15" s="436">
        <v>3965</v>
      </c>
      <c r="D15" s="425">
        <v>69.2939531632296</v>
      </c>
      <c r="E15" s="436">
        <v>1650</v>
      </c>
      <c r="F15" s="425">
        <v>62.2406639004149</v>
      </c>
      <c r="G15" s="436">
        <v>2315</v>
      </c>
      <c r="H15" s="427">
        <v>75.3826115271898</v>
      </c>
    </row>
    <row r="16" ht="35.25" customHeight="1" spans="1:8">
      <c r="A16" s="422" t="s">
        <v>19</v>
      </c>
      <c r="B16" s="423"/>
      <c r="C16" s="424">
        <v>2</v>
      </c>
      <c r="D16" s="437">
        <v>0.034952813701503</v>
      </c>
      <c r="E16" s="424">
        <v>1</v>
      </c>
      <c r="F16" s="437">
        <v>0.0377216144851</v>
      </c>
      <c r="G16" s="424">
        <v>1</v>
      </c>
      <c r="H16" s="438">
        <v>0.0325626831650928</v>
      </c>
    </row>
    <row r="17" ht="35.25" customHeight="1" spans="1:8">
      <c r="A17" s="439" t="s">
        <v>20</v>
      </c>
      <c r="B17" s="440"/>
      <c r="C17" s="424">
        <v>184</v>
      </c>
      <c r="D17" s="425">
        <v>3.21565886053827</v>
      </c>
      <c r="E17" s="424">
        <v>105</v>
      </c>
      <c r="F17" s="425">
        <v>3.9607695209355</v>
      </c>
      <c r="G17" s="424">
        <v>79</v>
      </c>
      <c r="H17" s="427">
        <v>2.57245197004233</v>
      </c>
    </row>
    <row r="18" ht="35.25" customHeight="1" spans="1:8">
      <c r="A18" s="441" t="s">
        <v>21</v>
      </c>
      <c r="B18" s="442"/>
      <c r="C18" s="443">
        <v>41</v>
      </c>
      <c r="D18" s="444">
        <v>0.716532680880811</v>
      </c>
      <c r="E18" s="443">
        <v>21</v>
      </c>
      <c r="F18" s="444">
        <v>0.792153904187099</v>
      </c>
      <c r="G18" s="443">
        <v>20</v>
      </c>
      <c r="H18" s="445">
        <v>0.651253663301856</v>
      </c>
    </row>
    <row r="19" s="389" customFormat="1" ht="43.5" customHeight="1" spans="1:8">
      <c r="A19" s="446" t="s">
        <v>22</v>
      </c>
      <c r="B19" s="446"/>
      <c r="C19" s="446"/>
      <c r="D19" s="446"/>
      <c r="E19" s="446"/>
      <c r="F19" s="446"/>
      <c r="G19" s="446"/>
      <c r="H19" s="446"/>
    </row>
    <row r="20" s="390" customFormat="1" ht="21" customHeight="1" spans="1:8">
      <c r="B20" s="447"/>
    </row>
    <row r="21" spans="1:8">
      <c r="A21" s="179" t="s">
        <v>23</v>
      </c>
      <c r="B21" s="179"/>
      <c r="C21" s="179"/>
      <c r="D21" s="179"/>
      <c r="E21" s="179"/>
      <c r="F21" s="179"/>
      <c r="G21" s="179"/>
    </row>
    <row r="22" spans="1:8">
      <c r="C22" s="64"/>
    </row>
    <row r="23" spans="1:8">
      <c r="C23" s="64"/>
    </row>
    <row r="24" spans="1:8">
      <c r="C24" s="64"/>
    </row>
    <row r="25" spans="1:8">
      <c r="C25" s="64"/>
    </row>
    <row r="26" spans="1:8">
      <c r="C26" s="64"/>
    </row>
    <row r="27" spans="1:8">
      <c r="C27" s="64"/>
    </row>
    <row r="28" spans="1:8">
      <c r="C28" s="64"/>
    </row>
    <row r="29" spans="1:8">
      <c r="C29" s="64"/>
    </row>
    <row r="30" spans="1:8">
      <c r="C30" s="64"/>
    </row>
    <row r="31" spans="1:8">
      <c r="C31" s="64"/>
    </row>
    <row r="32" spans="1:8">
      <c r="C32" s="64"/>
    </row>
    <row r="33" spans="3:3">
      <c r="C33" s="64"/>
    </row>
    <row r="34" spans="3:3">
      <c r="C34" s="64"/>
    </row>
    <row r="35" spans="3:3">
      <c r="C35" s="64"/>
    </row>
    <row r="36" spans="3:3">
      <c r="C36" s="64"/>
    </row>
    <row r="37" spans="3:3">
      <c r="C37" s="64"/>
    </row>
    <row r="38" spans="3:3">
      <c r="C38" s="64"/>
    </row>
    <row r="39" spans="3:3">
      <c r="C39" s="64"/>
    </row>
    <row r="40" spans="3:3">
      <c r="C40" s="64"/>
    </row>
    <row r="41" spans="3:3">
      <c r="C41" s="64"/>
    </row>
    <row r="42" spans="3:3">
      <c r="C42" s="64"/>
    </row>
    <row r="43" spans="3:3">
      <c r="C43" s="64"/>
    </row>
    <row r="44" spans="3:3">
      <c r="C44" s="64"/>
    </row>
    <row r="45" spans="3:3">
      <c r="C45" s="64"/>
    </row>
    <row r="46" spans="3:3">
      <c r="C46" s="64"/>
    </row>
    <row r="47" spans="3:3">
      <c r="C47" s="64"/>
    </row>
    <row r="48" spans="3:3">
      <c r="C48" s="64"/>
    </row>
    <row r="49" spans="3:3">
      <c r="C49" s="64"/>
    </row>
    <row r="50" spans="3:3">
      <c r="C50" s="64"/>
    </row>
    <row r="51" spans="3:3">
      <c r="C51" s="64"/>
    </row>
    <row r="52" spans="3:3">
      <c r="C52" s="64"/>
    </row>
    <row r="53" spans="3:3">
      <c r="C53" s="64"/>
    </row>
    <row r="54" spans="3:3">
      <c r="C54" s="64"/>
    </row>
    <row r="55" spans="3:3">
      <c r="C55" s="64"/>
    </row>
    <row r="56" spans="3:3">
      <c r="C56" s="64"/>
    </row>
    <row r="57" spans="3:3">
      <c r="C57" s="64"/>
    </row>
    <row r="58" spans="3:3">
      <c r="C58" s="64"/>
    </row>
    <row r="59" spans="3:3">
      <c r="C59" s="64"/>
    </row>
    <row r="60" spans="3:3">
      <c r="C60" s="64"/>
    </row>
    <row r="61" spans="3:3">
      <c r="C61" s="64"/>
    </row>
    <row r="62" spans="3:3">
      <c r="C62" s="64"/>
    </row>
    <row r="63" spans="3:3">
      <c r="C63" s="64"/>
    </row>
    <row r="64" spans="3:3">
      <c r="C64" s="64"/>
    </row>
    <row r="65" spans="3:3">
      <c r="C65" s="64"/>
    </row>
    <row r="66" spans="3:3">
      <c r="C66" s="64"/>
    </row>
    <row r="67" spans="3:3">
      <c r="C67" s="64"/>
    </row>
    <row r="68" spans="3:3">
      <c r="C68" s="64"/>
    </row>
    <row r="69" spans="3:3">
      <c r="C69" s="64"/>
    </row>
    <row r="70" spans="3:3">
      <c r="C70" s="64"/>
    </row>
  </sheetData>
  <mergeCells count="21">
    <mergeCell ref="A1:H1"/>
    <mergeCell ref="A3:H3"/>
    <mergeCell ref="C4:D4"/>
    <mergeCell ref="E4:F4"/>
    <mergeCell ref="G4:H4"/>
    <mergeCell ref="A6:B6"/>
    <mergeCell ref="A7:B7"/>
    <mergeCell ref="A8:H8"/>
    <mergeCell ref="A9:B9"/>
    <mergeCell ref="A10:B10"/>
    <mergeCell ref="A11:B11"/>
    <mergeCell ref="A12:H12"/>
    <mergeCell ref="A13:B13"/>
    <mergeCell ref="A14:B14"/>
    <mergeCell ref="A15:B15"/>
    <mergeCell ref="A16:B16"/>
    <mergeCell ref="A17:B17"/>
    <mergeCell ref="A18:B18"/>
    <mergeCell ref="A19:H19"/>
    <mergeCell ref="A21:G21"/>
    <mergeCell ref="A4:B5"/>
  </mergeCells>
  <pageMargins left="2.08661417322835" right="0.708661417322835" top="0.748031496062992" bottom="0.748031496062992" header="0.31496062992126" footer="0.31496062992126"/>
  <pageSetup paperSize="1" scale="75" orientation="landscape"/>
  <headerFooter>
    <oddFooter>&amp;C1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H37"/>
  <sheetViews>
    <sheetView view="pageBreakPreview" zoomScale="70" zoomScaleNormal="100" topLeftCell="A14" workbookViewId="0">
      <selection activeCell="H30" sqref="H30"/>
    </sheetView>
  </sheetViews>
  <sheetFormatPr defaultColWidth="11.4285714285714" defaultRowHeight="18.75" outlineLevelCol="7"/>
  <cols>
    <col min="1" max="1" width="9.14285714285714" style="371" customWidth="1"/>
    <col min="2" max="2" width="46.4285714285714" style="224" customWidth="1"/>
    <col min="3" max="8" width="10" style="224" customWidth="1"/>
    <col min="9" max="16384" width="11.4285714285714" style="224"/>
  </cols>
  <sheetData>
    <row r="1" ht="55.5" customHeight="1" spans="1:8">
      <c r="A1" s="372" t="s">
        <v>24</v>
      </c>
      <c r="B1" s="372"/>
      <c r="C1" s="372"/>
      <c r="D1" s="372"/>
      <c r="E1" s="372"/>
      <c r="F1" s="372"/>
      <c r="G1" s="372"/>
      <c r="H1" s="372"/>
    </row>
    <row r="2" spans="1:8">
      <c r="A2" s="352"/>
      <c r="B2" s="111"/>
      <c r="C2" s="111"/>
      <c r="D2" s="111"/>
      <c r="E2" s="111"/>
      <c r="F2" s="111"/>
      <c r="G2" s="111"/>
      <c r="H2" s="111"/>
    </row>
    <row r="3" spans="1:8">
      <c r="A3" s="336" t="s">
        <v>25</v>
      </c>
      <c r="B3" s="373" t="s">
        <v>26</v>
      </c>
      <c r="C3" s="324" t="s">
        <v>3</v>
      </c>
      <c r="D3" s="324"/>
      <c r="E3" s="324" t="s">
        <v>27</v>
      </c>
      <c r="F3" s="324"/>
      <c r="G3" s="324"/>
      <c r="H3" s="6"/>
    </row>
    <row r="4" spans="1:8">
      <c r="A4" s="289"/>
      <c r="B4" s="374"/>
      <c r="C4" s="11"/>
      <c r="D4" s="11"/>
      <c r="E4" s="11" t="s">
        <v>28</v>
      </c>
      <c r="F4" s="11"/>
      <c r="G4" s="11" t="s">
        <v>29</v>
      </c>
      <c r="H4" s="117"/>
    </row>
    <row r="5" spans="1:8">
      <c r="A5" s="289"/>
      <c r="B5" s="375"/>
      <c r="C5" s="11" t="s">
        <v>6</v>
      </c>
      <c r="D5" s="11" t="s">
        <v>30</v>
      </c>
      <c r="E5" s="11" t="s">
        <v>6</v>
      </c>
      <c r="F5" s="11" t="s">
        <v>30</v>
      </c>
      <c r="G5" s="11" t="s">
        <v>6</v>
      </c>
      <c r="H5" s="117" t="s">
        <v>30</v>
      </c>
    </row>
    <row r="6" s="370" customFormat="1" ht="32.25" customHeight="1" spans="1:8">
      <c r="A6" s="376"/>
      <c r="B6" s="14" t="s">
        <v>3</v>
      </c>
      <c r="C6" s="286">
        <v>5722</v>
      </c>
      <c r="D6" s="359">
        <v>143.935056663423</v>
      </c>
      <c r="E6" s="286">
        <v>2651</v>
      </c>
      <c r="F6" s="359">
        <v>132.8359293379</v>
      </c>
      <c r="G6" s="286">
        <v>3071</v>
      </c>
      <c r="H6" s="360">
        <v>155.123808600153</v>
      </c>
    </row>
    <row r="7" ht="23.25" customHeight="1" spans="1:8">
      <c r="A7" s="377" t="s">
        <v>31</v>
      </c>
      <c r="B7" s="378" t="s">
        <v>32</v>
      </c>
      <c r="C7" s="30">
        <v>405</v>
      </c>
      <c r="D7" s="302">
        <v>10.1876438218606</v>
      </c>
      <c r="E7" s="30">
        <v>250</v>
      </c>
      <c r="F7" s="302">
        <v>12.5269642906356</v>
      </c>
      <c r="G7" s="30">
        <v>155</v>
      </c>
      <c r="H7" s="306">
        <v>7.82943351775438</v>
      </c>
    </row>
    <row r="8" ht="23.25" customHeight="1" spans="1:8">
      <c r="A8" s="379" t="s">
        <v>33</v>
      </c>
      <c r="B8" s="380" t="s">
        <v>34</v>
      </c>
      <c r="C8" s="30">
        <v>346</v>
      </c>
      <c r="D8" s="302">
        <v>8.70351793176241</v>
      </c>
      <c r="E8" s="30">
        <v>170</v>
      </c>
      <c r="F8" s="302">
        <v>8.5183357176322</v>
      </c>
      <c r="G8" s="30">
        <v>176</v>
      </c>
      <c r="H8" s="306">
        <v>8.89019547822432</v>
      </c>
    </row>
    <row r="9" ht="23.25" customHeight="1" spans="1:8">
      <c r="A9" s="377" t="s">
        <v>35</v>
      </c>
      <c r="B9" s="378" t="s">
        <v>36</v>
      </c>
      <c r="C9" s="30">
        <v>116</v>
      </c>
      <c r="D9" s="302">
        <v>2.91794242798971</v>
      </c>
      <c r="E9" s="30">
        <v>65</v>
      </c>
      <c r="F9" s="302">
        <v>3.25701071556525</v>
      </c>
      <c r="G9" s="30">
        <v>51</v>
      </c>
      <c r="H9" s="306">
        <v>2.57613618971273</v>
      </c>
    </row>
    <row r="10" ht="23.25" customHeight="1" spans="1:8">
      <c r="A10" s="379" t="s">
        <v>37</v>
      </c>
      <c r="B10" s="381" t="s">
        <v>38</v>
      </c>
      <c r="C10" s="30">
        <v>193</v>
      </c>
      <c r="D10" s="302">
        <v>4.85485248794839</v>
      </c>
      <c r="E10" s="30">
        <v>95</v>
      </c>
      <c r="F10" s="302">
        <v>4.76024643044153</v>
      </c>
      <c r="G10" s="30">
        <v>98</v>
      </c>
      <c r="H10" s="306">
        <v>4.95022248219309</v>
      </c>
    </row>
    <row r="11" ht="23.25" customHeight="1" spans="1:8">
      <c r="A11" s="377" t="s">
        <v>39</v>
      </c>
      <c r="B11" s="378" t="s">
        <v>40</v>
      </c>
      <c r="C11" s="30">
        <v>114</v>
      </c>
      <c r="D11" s="302">
        <v>2.86763307578299</v>
      </c>
      <c r="E11" s="30">
        <v>58</v>
      </c>
      <c r="F11" s="302">
        <v>2.90625571542746</v>
      </c>
      <c r="G11" s="30">
        <v>56</v>
      </c>
      <c r="H11" s="306">
        <v>2.82869856125319</v>
      </c>
    </row>
    <row r="12" ht="23.25" customHeight="1" spans="1:8">
      <c r="A12" s="379" t="s">
        <v>41</v>
      </c>
      <c r="B12" s="380" t="s">
        <v>42</v>
      </c>
      <c r="C12" s="30">
        <v>75</v>
      </c>
      <c r="D12" s="302">
        <v>1.88660070775197</v>
      </c>
      <c r="E12" s="30">
        <v>64</v>
      </c>
      <c r="F12" s="302">
        <v>3.20690285840271</v>
      </c>
      <c r="G12" s="30">
        <v>11</v>
      </c>
      <c r="H12" s="306">
        <v>0.55563721738902</v>
      </c>
    </row>
    <row r="13" ht="23.25" customHeight="1" spans="1:8">
      <c r="A13" s="377" t="s">
        <v>43</v>
      </c>
      <c r="B13" s="382" t="s">
        <v>44</v>
      </c>
      <c r="C13" s="30">
        <v>336</v>
      </c>
      <c r="D13" s="302">
        <v>8.45197117072881</v>
      </c>
      <c r="E13" s="30">
        <v>210</v>
      </c>
      <c r="F13" s="302">
        <v>10.5226500041339</v>
      </c>
      <c r="G13" s="30">
        <v>126</v>
      </c>
      <c r="H13" s="306">
        <v>6.36457176281969</v>
      </c>
    </row>
    <row r="14" ht="23.25" customHeight="1" spans="1:8">
      <c r="A14" s="379" t="s">
        <v>45</v>
      </c>
      <c r="B14" s="381" t="s">
        <v>46</v>
      </c>
      <c r="C14" s="30">
        <v>241</v>
      </c>
      <c r="D14" s="302">
        <v>6.06227694090965</v>
      </c>
      <c r="E14" s="30">
        <v>131</v>
      </c>
      <c r="F14" s="302">
        <v>6.56412928829305</v>
      </c>
      <c r="G14" s="30">
        <v>110</v>
      </c>
      <c r="H14" s="306">
        <v>5.5563721738902</v>
      </c>
    </row>
    <row r="15" ht="23.25" customHeight="1" spans="1:8">
      <c r="A15" s="377" t="s">
        <v>47</v>
      </c>
      <c r="B15" s="378" t="s">
        <v>48</v>
      </c>
      <c r="C15" s="30">
        <v>320</v>
      </c>
      <c r="D15" s="302">
        <v>8.04949635307506</v>
      </c>
      <c r="E15" s="30">
        <v>171</v>
      </c>
      <c r="F15" s="302">
        <v>8.56844357479475</v>
      </c>
      <c r="G15" s="30">
        <v>149</v>
      </c>
      <c r="H15" s="306">
        <v>7.52635867190582</v>
      </c>
    </row>
    <row r="16" ht="23.25" customHeight="1" spans="1:8">
      <c r="A16" s="379" t="s">
        <v>49</v>
      </c>
      <c r="B16" s="380" t="s">
        <v>50</v>
      </c>
      <c r="C16" s="30">
        <v>798</v>
      </c>
      <c r="D16" s="302">
        <v>20.0734315304809</v>
      </c>
      <c r="E16" s="30">
        <v>7</v>
      </c>
      <c r="F16" s="302">
        <v>0.350755000137797</v>
      </c>
      <c r="G16" s="30">
        <v>791</v>
      </c>
      <c r="H16" s="306">
        <v>39.9553671777014</v>
      </c>
    </row>
    <row r="17" ht="23.25" customHeight="1" spans="1:8">
      <c r="A17" s="377" t="s">
        <v>49</v>
      </c>
      <c r="B17" s="378" t="s">
        <v>51</v>
      </c>
      <c r="C17" s="30">
        <v>798</v>
      </c>
      <c r="D17" s="302">
        <v>27.6700947995478</v>
      </c>
      <c r="E17" s="30">
        <v>7</v>
      </c>
      <c r="F17" s="302">
        <v>0.4866383026056</v>
      </c>
      <c r="G17" s="30">
        <v>791</v>
      </c>
      <c r="H17" s="306">
        <v>54.7200354192897</v>
      </c>
    </row>
    <row r="18" ht="23.25" customHeight="1" spans="1:8">
      <c r="A18" s="379" t="s">
        <v>52</v>
      </c>
      <c r="B18" s="380" t="s">
        <v>53</v>
      </c>
      <c r="C18" s="30">
        <v>13</v>
      </c>
      <c r="D18" s="302">
        <v>0.656662166005206</v>
      </c>
      <c r="E18" s="30" t="s">
        <v>54</v>
      </c>
      <c r="F18" s="30" t="s">
        <v>54</v>
      </c>
      <c r="G18" s="30">
        <v>13</v>
      </c>
      <c r="H18" s="306">
        <v>0.656662166005206</v>
      </c>
    </row>
    <row r="19" ht="23.25" customHeight="1" spans="1:8">
      <c r="A19" s="377" t="s">
        <v>55</v>
      </c>
      <c r="B19" s="378" t="s">
        <v>56</v>
      </c>
      <c r="C19" s="30">
        <v>16</v>
      </c>
      <c r="D19" s="302">
        <v>0.808199588929484</v>
      </c>
      <c r="E19" s="30" t="s">
        <v>54</v>
      </c>
      <c r="F19" s="30" t="s">
        <v>54</v>
      </c>
      <c r="G19" s="30">
        <v>16</v>
      </c>
      <c r="H19" s="306">
        <v>0.808199588929484</v>
      </c>
    </row>
    <row r="20" ht="23.25" customHeight="1" spans="1:8">
      <c r="A20" s="379" t="s">
        <v>57</v>
      </c>
      <c r="B20" s="380" t="s">
        <v>58</v>
      </c>
      <c r="C20" s="30">
        <v>401</v>
      </c>
      <c r="D20" s="302">
        <v>27.7404983604743</v>
      </c>
      <c r="E20" s="30" t="s">
        <v>54</v>
      </c>
      <c r="F20" s="30" t="s">
        <v>54</v>
      </c>
      <c r="G20" s="30">
        <v>401</v>
      </c>
      <c r="H20" s="306">
        <v>27.7404983604743</v>
      </c>
    </row>
    <row r="21" ht="23.25" customHeight="1" spans="1:8">
      <c r="A21" s="377" t="s">
        <v>57</v>
      </c>
      <c r="B21" s="378" t="s">
        <v>59</v>
      </c>
      <c r="C21" s="30">
        <v>401</v>
      </c>
      <c r="D21" s="302">
        <v>20.2555021975452</v>
      </c>
      <c r="E21" s="30" t="s">
        <v>54</v>
      </c>
      <c r="F21" s="30" t="s">
        <v>54</v>
      </c>
      <c r="G21" s="30">
        <v>401</v>
      </c>
      <c r="H21" s="306">
        <v>20.2555021975452</v>
      </c>
    </row>
    <row r="22" ht="23.25" customHeight="1" spans="1:8">
      <c r="A22" s="379" t="s">
        <v>60</v>
      </c>
      <c r="B22" s="380" t="s">
        <v>61</v>
      </c>
      <c r="C22" s="30">
        <v>182</v>
      </c>
      <c r="D22" s="302">
        <v>9.19327032407288</v>
      </c>
      <c r="E22" s="30" t="s">
        <v>54</v>
      </c>
      <c r="F22" s="30" t="s">
        <v>54</v>
      </c>
      <c r="G22" s="30">
        <v>182</v>
      </c>
      <c r="H22" s="306">
        <v>9.19327032407288</v>
      </c>
    </row>
    <row r="23" ht="23.25" customHeight="1" spans="1:8">
      <c r="A23" s="377" t="s">
        <v>62</v>
      </c>
      <c r="B23" s="378" t="s">
        <v>63</v>
      </c>
      <c r="C23" s="30">
        <v>93</v>
      </c>
      <c r="D23" s="302">
        <v>4.69766011065263</v>
      </c>
      <c r="E23" s="30" t="s">
        <v>54</v>
      </c>
      <c r="F23" s="30" t="s">
        <v>54</v>
      </c>
      <c r="G23" s="30">
        <v>93</v>
      </c>
      <c r="H23" s="306">
        <v>4.69766011065263</v>
      </c>
    </row>
    <row r="24" ht="23.25" customHeight="1" spans="1:8">
      <c r="A24" s="379" t="s">
        <v>64</v>
      </c>
      <c r="B24" s="380" t="s">
        <v>65</v>
      </c>
      <c r="C24" s="30">
        <v>627</v>
      </c>
      <c r="D24" s="302">
        <v>43.5888879619588</v>
      </c>
      <c r="E24" s="30">
        <v>627</v>
      </c>
      <c r="F24" s="302">
        <v>43.5888879619588</v>
      </c>
      <c r="G24" s="30" t="s">
        <v>54</v>
      </c>
      <c r="H24" s="47" t="s">
        <v>54</v>
      </c>
    </row>
    <row r="25" ht="23.25" customHeight="1" spans="1:8">
      <c r="A25" s="377" t="s">
        <v>64</v>
      </c>
      <c r="B25" s="378" t="s">
        <v>66</v>
      </c>
      <c r="C25" s="30">
        <v>627</v>
      </c>
      <c r="D25" s="302">
        <v>31.4176264409141</v>
      </c>
      <c r="E25" s="30">
        <v>627</v>
      </c>
      <c r="F25" s="302">
        <v>31.4176264409141</v>
      </c>
      <c r="G25" s="30" t="s">
        <v>54</v>
      </c>
      <c r="H25" s="47" t="s">
        <v>54</v>
      </c>
    </row>
    <row r="26" ht="23.25" customHeight="1" spans="1:8">
      <c r="A26" s="379" t="s">
        <v>67</v>
      </c>
      <c r="B26" s="381" t="s">
        <v>68</v>
      </c>
      <c r="C26" s="30">
        <v>96</v>
      </c>
      <c r="D26" s="302">
        <v>2.41484890592252</v>
      </c>
      <c r="E26" s="30">
        <v>57</v>
      </c>
      <c r="F26" s="302">
        <v>2.85614785826492</v>
      </c>
      <c r="G26" s="30">
        <v>39</v>
      </c>
      <c r="H26" s="306">
        <v>1.96998649801562</v>
      </c>
    </row>
    <row r="27" ht="23.25" customHeight="1" spans="1:8">
      <c r="A27" s="377" t="s">
        <v>69</v>
      </c>
      <c r="B27" s="378" t="s">
        <v>70</v>
      </c>
      <c r="C27" s="30">
        <v>57</v>
      </c>
      <c r="D27" s="302">
        <v>1.43381653789149</v>
      </c>
      <c r="E27" s="30">
        <v>44</v>
      </c>
      <c r="F27" s="302">
        <v>2.20474571515186</v>
      </c>
      <c r="G27" s="30">
        <v>13</v>
      </c>
      <c r="H27" s="306">
        <v>0.656662166005206</v>
      </c>
    </row>
    <row r="28" ht="23.25" customHeight="1" spans="1:8">
      <c r="A28" s="379" t="s">
        <v>71</v>
      </c>
      <c r="B28" s="380" t="s">
        <v>72</v>
      </c>
      <c r="C28" s="30">
        <v>105</v>
      </c>
      <c r="D28" s="302">
        <v>2.64124099085275</v>
      </c>
      <c r="E28" s="30">
        <v>62</v>
      </c>
      <c r="F28" s="302">
        <v>3.10668714407763</v>
      </c>
      <c r="G28" s="30">
        <v>43</v>
      </c>
      <c r="H28" s="306">
        <v>2.17203639524799</v>
      </c>
    </row>
    <row r="29" ht="23.25" customHeight="1" spans="1:8">
      <c r="A29" s="377" t="s">
        <v>73</v>
      </c>
      <c r="B29" s="378" t="s">
        <v>74</v>
      </c>
      <c r="C29" s="30">
        <v>180</v>
      </c>
      <c r="D29" s="302">
        <v>4.52784169860472</v>
      </c>
      <c r="E29" s="30">
        <v>31</v>
      </c>
      <c r="F29" s="302">
        <v>1.55334357203881</v>
      </c>
      <c r="G29" s="30">
        <v>149</v>
      </c>
      <c r="H29" s="306">
        <v>7.52635867190582</v>
      </c>
    </row>
    <row r="30" ht="23.25" customHeight="1" spans="1:8">
      <c r="A30" s="379" t="s">
        <v>75</v>
      </c>
      <c r="B30" s="381" t="s">
        <v>76</v>
      </c>
      <c r="C30" s="30">
        <v>136</v>
      </c>
      <c r="D30" s="302">
        <v>3.4210359500569</v>
      </c>
      <c r="E30" s="30">
        <v>85</v>
      </c>
      <c r="F30" s="302">
        <v>4.2591678588161</v>
      </c>
      <c r="G30" s="30">
        <v>51</v>
      </c>
      <c r="H30" s="306">
        <v>2.57613618971273</v>
      </c>
    </row>
    <row r="31" ht="23.25" customHeight="1" spans="1:8">
      <c r="A31" s="377" t="s">
        <v>77</v>
      </c>
      <c r="B31" s="382" t="s">
        <v>78</v>
      </c>
      <c r="C31" s="30">
        <v>184</v>
      </c>
      <c r="D31" s="302">
        <v>4.62846040301816</v>
      </c>
      <c r="E31" s="30">
        <v>105</v>
      </c>
      <c r="F31" s="302">
        <v>5.26132500206695</v>
      </c>
      <c r="G31" s="30">
        <v>79</v>
      </c>
      <c r="H31" s="306">
        <v>3.99048547033933</v>
      </c>
    </row>
    <row r="32" ht="23.25" customHeight="1" spans="1:8">
      <c r="A32" s="383"/>
      <c r="B32" s="384" t="s">
        <v>79</v>
      </c>
      <c r="C32" s="30">
        <v>45</v>
      </c>
      <c r="D32" s="302">
        <v>1.13196042465118</v>
      </c>
      <c r="E32" s="30">
        <v>29</v>
      </c>
      <c r="F32" s="302">
        <v>1.45312785771373</v>
      </c>
      <c r="G32" s="30">
        <v>16</v>
      </c>
      <c r="H32" s="306">
        <v>0.808199588929484</v>
      </c>
    </row>
    <row r="33" ht="23.25" customHeight="1" spans="1:8">
      <c r="A33" s="362"/>
      <c r="B33" s="385" t="s">
        <v>80</v>
      </c>
      <c r="C33" s="52">
        <v>643</v>
      </c>
      <c r="D33" s="317">
        <v>16.1744567344602</v>
      </c>
      <c r="E33" s="52">
        <v>390</v>
      </c>
      <c r="F33" s="317">
        <v>19.5420642933915</v>
      </c>
      <c r="G33" s="52">
        <v>253</v>
      </c>
      <c r="H33" s="318">
        <v>12.7796559999475</v>
      </c>
    </row>
    <row r="34" ht="17.25" customHeight="1" spans="1:8">
      <c r="A34" s="386" t="s">
        <v>81</v>
      </c>
      <c r="B34" s="386"/>
      <c r="C34" s="386"/>
      <c r="D34" s="386"/>
      <c r="E34" s="386"/>
      <c r="F34" s="386"/>
      <c r="G34" s="386"/>
      <c r="H34" s="386"/>
    </row>
    <row r="35" ht="18" customHeight="1" spans="1:8">
      <c r="A35" s="387" t="s">
        <v>82</v>
      </c>
      <c r="B35" s="387"/>
      <c r="C35" s="387"/>
      <c r="D35" s="387"/>
      <c r="E35" s="387"/>
      <c r="F35" s="387"/>
      <c r="G35" s="387"/>
      <c r="H35" s="387"/>
    </row>
    <row r="36" ht="18" customHeight="1" spans="1:8">
      <c r="A36" s="388" t="s">
        <v>83</v>
      </c>
      <c r="B36" s="388"/>
      <c r="C36" s="388"/>
      <c r="D36" s="388"/>
      <c r="E36" s="388"/>
      <c r="F36" s="388"/>
      <c r="G36" s="388"/>
      <c r="H36" s="388"/>
    </row>
    <row r="37" ht="13.5" customHeight="1" spans="1:8">
      <c r="A37" s="388" t="s">
        <v>84</v>
      </c>
      <c r="B37" s="388"/>
      <c r="C37" s="388"/>
      <c r="D37" s="388"/>
      <c r="E37" s="388"/>
      <c r="F37" s="388"/>
      <c r="G37" s="388"/>
      <c r="H37" s="388"/>
    </row>
  </sheetData>
  <mergeCells count="10">
    <mergeCell ref="A1:H1"/>
    <mergeCell ref="E3:H3"/>
    <mergeCell ref="E4:F4"/>
    <mergeCell ref="G4:H4"/>
    <mergeCell ref="A34:H34"/>
    <mergeCell ref="A36:H36"/>
    <mergeCell ref="A37:H37"/>
    <mergeCell ref="A3:A6"/>
    <mergeCell ref="B3:B5"/>
    <mergeCell ref="C3:D4"/>
  </mergeCells>
  <pageMargins left="0.708661417322835" right="0.708661417322835" top="0.748031496062992" bottom="0.748031496062992" header="0.31496062992126" footer="0.31496062992126"/>
  <pageSetup paperSize="1" scale="77" orientation="portrait"/>
  <headerFoot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Q35"/>
  <sheetViews>
    <sheetView view="pageBreakPreview" zoomScale="50" zoomScalePageLayoutView="40" zoomScaleNormal="80" topLeftCell="C1" workbookViewId="0">
      <selection activeCell="H30" sqref="H30"/>
    </sheetView>
  </sheetViews>
  <sheetFormatPr defaultColWidth="11.4285714285714" defaultRowHeight="24.75" customHeight="1"/>
  <cols>
    <col min="1" max="1" width="9.85714285714286" style="352" customWidth="1"/>
    <col min="2" max="2" width="48.4285714285714" style="352" customWidth="1"/>
    <col min="3" max="16" width="11.2857142857143" style="111" customWidth="1"/>
    <col min="17" max="16384" width="11.4285714285714" style="111"/>
  </cols>
  <sheetData>
    <row r="1" ht="45.75" customHeight="1" spans="1:17">
      <c r="A1" s="139" t="s">
        <v>85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353"/>
    </row>
    <row r="2" ht="9.75" customHeight="1" spans="1:17"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</row>
    <row r="3" ht="26.25" customHeight="1" spans="1:17">
      <c r="A3" s="336" t="s">
        <v>86</v>
      </c>
      <c r="B3" s="354" t="s">
        <v>87</v>
      </c>
      <c r="C3" s="6" t="s">
        <v>88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ht="26.25" customHeight="1" spans="1:17">
      <c r="A4" s="289"/>
      <c r="B4" s="355"/>
      <c r="C4" s="117" t="s">
        <v>3</v>
      </c>
      <c r="D4" s="338"/>
      <c r="E4" s="117" t="s">
        <v>89</v>
      </c>
      <c r="F4" s="338"/>
      <c r="G4" s="117" t="s">
        <v>90</v>
      </c>
      <c r="H4" s="338"/>
      <c r="I4" s="117" t="s">
        <v>91</v>
      </c>
      <c r="J4" s="338"/>
      <c r="K4" s="117" t="s">
        <v>92</v>
      </c>
      <c r="L4" s="338"/>
      <c r="M4" s="117" t="s">
        <v>93</v>
      </c>
      <c r="N4" s="338"/>
      <c r="O4" s="117" t="s">
        <v>94</v>
      </c>
      <c r="P4" s="356"/>
    </row>
    <row r="5" ht="26.25" customHeight="1" spans="1:17">
      <c r="A5" s="289"/>
      <c r="B5" s="357"/>
      <c r="C5" s="11" t="s">
        <v>6</v>
      </c>
      <c r="D5" s="11" t="s">
        <v>30</v>
      </c>
      <c r="E5" s="11" t="s">
        <v>6</v>
      </c>
      <c r="F5" s="11" t="s">
        <v>30</v>
      </c>
      <c r="G5" s="11" t="s">
        <v>6</v>
      </c>
      <c r="H5" s="11" t="s">
        <v>30</v>
      </c>
      <c r="I5" s="11" t="s">
        <v>6</v>
      </c>
      <c r="J5" s="11" t="s">
        <v>30</v>
      </c>
      <c r="K5" s="11" t="s">
        <v>6</v>
      </c>
      <c r="L5" s="11" t="s">
        <v>30</v>
      </c>
      <c r="M5" s="11" t="s">
        <v>6</v>
      </c>
      <c r="N5" s="11" t="s">
        <v>30</v>
      </c>
      <c r="O5" s="11" t="s">
        <v>6</v>
      </c>
      <c r="P5" s="11" t="s">
        <v>30</v>
      </c>
    </row>
    <row r="6" s="335" customFormat="1" ht="42.75" customHeight="1" spans="1:17">
      <c r="A6" s="289"/>
      <c r="B6" s="358" t="s">
        <v>95</v>
      </c>
      <c r="C6" s="286">
        <v>5722</v>
      </c>
      <c r="D6" s="359">
        <v>143.935056663423</v>
      </c>
      <c r="E6" s="287">
        <v>110</v>
      </c>
      <c r="F6" s="359">
        <v>70.297422001815</v>
      </c>
      <c r="G6" s="287">
        <v>391</v>
      </c>
      <c r="H6" s="359">
        <v>152.15783943651</v>
      </c>
      <c r="I6" s="287">
        <v>375</v>
      </c>
      <c r="J6" s="359">
        <v>135.503313507693</v>
      </c>
      <c r="K6" s="287">
        <v>677</v>
      </c>
      <c r="L6" s="359">
        <v>150.032355574467</v>
      </c>
      <c r="M6" s="287">
        <v>44</v>
      </c>
      <c r="N6" s="359">
        <v>80.9329360261928</v>
      </c>
      <c r="O6" s="287">
        <v>225</v>
      </c>
      <c r="P6" s="360">
        <v>190.532644593107</v>
      </c>
    </row>
    <row r="7" ht="27.75" customHeight="1" spans="1:17">
      <c r="A7" s="361" t="s">
        <v>31</v>
      </c>
      <c r="B7" s="301" t="s">
        <v>96</v>
      </c>
      <c r="C7" s="30">
        <v>405</v>
      </c>
      <c r="D7" s="302">
        <v>10.1876438218606</v>
      </c>
      <c r="E7" s="30">
        <v>13</v>
      </c>
      <c r="F7" s="302">
        <v>8.30787714566904</v>
      </c>
      <c r="G7" s="30">
        <v>44</v>
      </c>
      <c r="H7" s="302">
        <v>17.1226213176635</v>
      </c>
      <c r="I7" s="30">
        <v>21</v>
      </c>
      <c r="J7" s="302">
        <v>7.58818555643081</v>
      </c>
      <c r="K7" s="30">
        <v>45</v>
      </c>
      <c r="L7" s="302">
        <v>9.97260856846528</v>
      </c>
      <c r="M7" s="30">
        <v>2</v>
      </c>
      <c r="N7" s="302">
        <v>3.6787698193724</v>
      </c>
      <c r="O7" s="30">
        <v>17</v>
      </c>
      <c r="P7" s="306">
        <v>14.3957998137014</v>
      </c>
    </row>
    <row r="8" ht="27.75" customHeight="1" spans="1:17">
      <c r="A8" s="291" t="s">
        <v>33</v>
      </c>
      <c r="B8" s="301" t="s">
        <v>97</v>
      </c>
      <c r="C8" s="30">
        <v>346</v>
      </c>
      <c r="D8" s="302">
        <v>8.70351793176241</v>
      </c>
      <c r="E8" s="30">
        <v>4</v>
      </c>
      <c r="F8" s="302">
        <v>2.55626989097509</v>
      </c>
      <c r="G8" s="30">
        <v>24</v>
      </c>
      <c r="H8" s="302">
        <v>9.33961162781648</v>
      </c>
      <c r="I8" s="30">
        <v>16</v>
      </c>
      <c r="J8" s="302">
        <v>5.78147470966157</v>
      </c>
      <c r="K8" s="30">
        <v>25</v>
      </c>
      <c r="L8" s="302">
        <v>5.54033809359182</v>
      </c>
      <c r="M8" s="30">
        <v>1</v>
      </c>
      <c r="N8" s="302">
        <v>1.8393849096862</v>
      </c>
      <c r="O8" s="30">
        <v>16</v>
      </c>
      <c r="P8" s="306">
        <v>13.5489880599543</v>
      </c>
    </row>
    <row r="9" ht="27.75" customHeight="1" spans="1:17">
      <c r="A9" s="291" t="s">
        <v>35</v>
      </c>
      <c r="B9" s="301" t="s">
        <v>98</v>
      </c>
      <c r="C9" s="30">
        <v>116</v>
      </c>
      <c r="D9" s="302">
        <v>2.91794242798971</v>
      </c>
      <c r="E9" s="30">
        <v>3</v>
      </c>
      <c r="F9" s="302">
        <v>1.91720241823132</v>
      </c>
      <c r="G9" s="30">
        <v>11</v>
      </c>
      <c r="H9" s="302">
        <v>4.28065532941589</v>
      </c>
      <c r="I9" s="30">
        <v>8</v>
      </c>
      <c r="J9" s="302">
        <v>2.89073735483078</v>
      </c>
      <c r="K9" s="30">
        <v>8</v>
      </c>
      <c r="L9" s="302">
        <v>1.77290818994938</v>
      </c>
      <c r="M9" s="30" t="s">
        <v>99</v>
      </c>
      <c r="N9" s="30" t="s">
        <v>99</v>
      </c>
      <c r="O9" s="30">
        <v>2</v>
      </c>
      <c r="P9" s="306">
        <v>1.69362350749428</v>
      </c>
    </row>
    <row r="10" ht="41.25" customHeight="1" spans="1:17">
      <c r="A10" s="291" t="s">
        <v>37</v>
      </c>
      <c r="B10" s="305" t="s">
        <v>100</v>
      </c>
      <c r="C10" s="30">
        <v>193</v>
      </c>
      <c r="D10" s="302">
        <v>4.85485248794839</v>
      </c>
      <c r="E10" s="30">
        <v>2</v>
      </c>
      <c r="F10" s="302">
        <v>1.27813494548754</v>
      </c>
      <c r="G10" s="30">
        <v>18</v>
      </c>
      <c r="H10" s="302">
        <v>7.00470872086236</v>
      </c>
      <c r="I10" s="30">
        <v>9</v>
      </c>
      <c r="J10" s="302">
        <v>3.25207952418463</v>
      </c>
      <c r="K10" s="30">
        <v>32</v>
      </c>
      <c r="L10" s="302">
        <v>7.09163275979753</v>
      </c>
      <c r="M10" s="30">
        <v>2</v>
      </c>
      <c r="N10" s="302">
        <v>3.6787698193724</v>
      </c>
      <c r="O10" s="30">
        <v>7</v>
      </c>
      <c r="P10" s="306">
        <v>5.92768227622999</v>
      </c>
    </row>
    <row r="11" ht="27.75" customHeight="1" spans="1:17">
      <c r="A11" s="291" t="s">
        <v>39</v>
      </c>
      <c r="B11" s="301" t="s">
        <v>101</v>
      </c>
      <c r="C11" s="30">
        <v>114</v>
      </c>
      <c r="D11" s="302">
        <v>2.86763307578299</v>
      </c>
      <c r="E11" s="30" t="s">
        <v>99</v>
      </c>
      <c r="F11" s="30" t="s">
        <v>99</v>
      </c>
      <c r="G11" s="30">
        <v>5</v>
      </c>
      <c r="H11" s="302">
        <v>1.94575242246177</v>
      </c>
      <c r="I11" s="30">
        <v>7</v>
      </c>
      <c r="J11" s="302">
        <v>2.52939518547694</v>
      </c>
      <c r="K11" s="30">
        <v>11</v>
      </c>
      <c r="L11" s="302">
        <v>2.4377487611804</v>
      </c>
      <c r="M11" s="30">
        <v>1</v>
      </c>
      <c r="N11" s="302">
        <v>1.8393849096862</v>
      </c>
      <c r="O11" s="30">
        <v>3</v>
      </c>
      <c r="P11" s="306">
        <v>2.54043526124143</v>
      </c>
    </row>
    <row r="12" ht="27.75" customHeight="1" spans="1:17">
      <c r="A12" s="291" t="s">
        <v>41</v>
      </c>
      <c r="B12" s="301" t="s">
        <v>102</v>
      </c>
      <c r="C12" s="30">
        <v>75</v>
      </c>
      <c r="D12" s="302">
        <v>1.88660070775197</v>
      </c>
      <c r="E12" s="30">
        <v>1</v>
      </c>
      <c r="F12" s="302">
        <v>0.639067472743772</v>
      </c>
      <c r="G12" s="30">
        <v>4</v>
      </c>
      <c r="H12" s="302">
        <v>1.55660193796941</v>
      </c>
      <c r="I12" s="30">
        <v>1</v>
      </c>
      <c r="J12" s="302">
        <v>0.361342169353848</v>
      </c>
      <c r="K12" s="30">
        <v>6</v>
      </c>
      <c r="L12" s="302">
        <v>1.32968114246204</v>
      </c>
      <c r="M12" s="30" t="s">
        <v>99</v>
      </c>
      <c r="N12" s="30" t="s">
        <v>99</v>
      </c>
      <c r="O12" s="30">
        <v>1</v>
      </c>
      <c r="P12" s="306">
        <v>0.846811753747142</v>
      </c>
    </row>
    <row r="13" ht="27.75" customHeight="1" spans="1:17">
      <c r="A13" s="291" t="s">
        <v>43</v>
      </c>
      <c r="B13" s="305" t="s">
        <v>103</v>
      </c>
      <c r="C13" s="30">
        <v>336</v>
      </c>
      <c r="D13" s="302">
        <v>8.45197117072881</v>
      </c>
      <c r="E13" s="30">
        <v>5</v>
      </c>
      <c r="F13" s="302">
        <v>3.19533736371886</v>
      </c>
      <c r="G13" s="30">
        <v>16</v>
      </c>
      <c r="H13" s="302">
        <v>6.22640775187765</v>
      </c>
      <c r="I13" s="30">
        <v>21</v>
      </c>
      <c r="J13" s="302">
        <v>7.58818555643081</v>
      </c>
      <c r="K13" s="30">
        <v>49</v>
      </c>
      <c r="L13" s="302">
        <v>10.85906266344</v>
      </c>
      <c r="M13" s="30" t="s">
        <v>99</v>
      </c>
      <c r="N13" s="30" t="s">
        <v>99</v>
      </c>
      <c r="O13" s="30">
        <v>12</v>
      </c>
      <c r="P13" s="306">
        <v>10.1617410449657</v>
      </c>
    </row>
    <row r="14" ht="44.25" customHeight="1" spans="1:17">
      <c r="A14" s="291" t="s">
        <v>45</v>
      </c>
      <c r="B14" s="305" t="s">
        <v>104</v>
      </c>
      <c r="C14" s="30">
        <v>241</v>
      </c>
      <c r="D14" s="302">
        <v>6.06227694090965</v>
      </c>
      <c r="E14" s="30">
        <v>3</v>
      </c>
      <c r="F14" s="302">
        <v>1.91720241823132</v>
      </c>
      <c r="G14" s="30">
        <v>18</v>
      </c>
      <c r="H14" s="302">
        <v>7.00470872086236</v>
      </c>
      <c r="I14" s="30">
        <v>20</v>
      </c>
      <c r="J14" s="302">
        <v>7.22684338707696</v>
      </c>
      <c r="K14" s="30">
        <v>28</v>
      </c>
      <c r="L14" s="302">
        <v>6.20517866482284</v>
      </c>
      <c r="M14" s="30">
        <v>1</v>
      </c>
      <c r="N14" s="302">
        <v>1.8393849096862</v>
      </c>
      <c r="O14" s="30">
        <v>9</v>
      </c>
      <c r="P14" s="306">
        <v>7.62130578372428</v>
      </c>
    </row>
    <row r="15" ht="27.75" customHeight="1" spans="1:17">
      <c r="A15" s="291" t="s">
        <v>47</v>
      </c>
      <c r="B15" s="301" t="s">
        <v>105</v>
      </c>
      <c r="C15" s="30">
        <v>365</v>
      </c>
      <c r="D15" s="302">
        <v>9.18145677772624</v>
      </c>
      <c r="E15" s="30">
        <v>2</v>
      </c>
      <c r="F15" s="302">
        <v>1.27813494548754</v>
      </c>
      <c r="G15" s="30">
        <v>24</v>
      </c>
      <c r="H15" s="302">
        <v>9.33961162781648</v>
      </c>
      <c r="I15" s="30">
        <v>6</v>
      </c>
      <c r="J15" s="302">
        <v>2.16805301612309</v>
      </c>
      <c r="K15" s="30">
        <v>74</v>
      </c>
      <c r="L15" s="302">
        <v>16.3994007570318</v>
      </c>
      <c r="M15" s="30">
        <v>4</v>
      </c>
      <c r="N15" s="302">
        <v>7.3575396387448</v>
      </c>
      <c r="O15" s="30">
        <v>14</v>
      </c>
      <c r="P15" s="306">
        <v>11.85536455246</v>
      </c>
    </row>
    <row r="16" ht="27.75" customHeight="1" spans="1:17">
      <c r="A16" s="291" t="s">
        <v>49</v>
      </c>
      <c r="B16" s="301" t="s">
        <v>106</v>
      </c>
      <c r="C16" s="30">
        <v>791</v>
      </c>
      <c r="D16" s="302">
        <v>54.7200354192897</v>
      </c>
      <c r="E16" s="30">
        <v>11</v>
      </c>
      <c r="F16" s="302">
        <v>23.646760393826</v>
      </c>
      <c r="G16" s="30">
        <v>45</v>
      </c>
      <c r="H16" s="302">
        <v>49.3031816986589</v>
      </c>
      <c r="I16" s="30">
        <v>57</v>
      </c>
      <c r="J16" s="302">
        <v>60.6331376053102</v>
      </c>
      <c r="K16" s="30">
        <v>61</v>
      </c>
      <c r="L16" s="302">
        <v>37.9424021894632</v>
      </c>
      <c r="M16" s="30">
        <v>1</v>
      </c>
      <c r="N16" s="302">
        <v>6.21774544550146</v>
      </c>
      <c r="O16" s="30">
        <v>38</v>
      </c>
      <c r="P16" s="306">
        <v>83.1055221432477</v>
      </c>
    </row>
    <row r="17" ht="27.75" customHeight="1" spans="1:16">
      <c r="A17" s="291" t="s">
        <v>52</v>
      </c>
      <c r="B17" s="301" t="s">
        <v>107</v>
      </c>
      <c r="C17" s="30">
        <v>13</v>
      </c>
      <c r="D17" s="302">
        <v>0.656662166005206</v>
      </c>
      <c r="E17" s="30" t="s">
        <v>99</v>
      </c>
      <c r="F17" s="30" t="s">
        <v>99</v>
      </c>
      <c r="G17" s="30" t="s">
        <v>99</v>
      </c>
      <c r="H17" s="30" t="s">
        <v>99</v>
      </c>
      <c r="I17" s="30">
        <v>1</v>
      </c>
      <c r="J17" s="302">
        <v>0.732879924953096</v>
      </c>
      <c r="K17" s="30">
        <v>2</v>
      </c>
      <c r="L17" s="302">
        <v>0.892506515297562</v>
      </c>
      <c r="M17" s="30" t="s">
        <v>99</v>
      </c>
      <c r="N17" s="30" t="s">
        <v>99</v>
      </c>
      <c r="O17" s="30" t="s">
        <v>99</v>
      </c>
      <c r="P17" s="47" t="s">
        <v>99</v>
      </c>
    </row>
    <row r="18" ht="27.75" customHeight="1" spans="1:16">
      <c r="A18" s="291" t="s">
        <v>55</v>
      </c>
      <c r="B18" s="301" t="s">
        <v>108</v>
      </c>
      <c r="C18" s="30">
        <v>16</v>
      </c>
      <c r="D18" s="302">
        <v>0.808199588929484</v>
      </c>
      <c r="E18" s="30" t="s">
        <v>99</v>
      </c>
      <c r="F18" s="30" t="s">
        <v>99</v>
      </c>
      <c r="G18" s="30">
        <v>2</v>
      </c>
      <c r="H18" s="302">
        <v>1.58971138789753</v>
      </c>
      <c r="I18" s="30">
        <v>1</v>
      </c>
      <c r="J18" s="302">
        <v>0.732879924953096</v>
      </c>
      <c r="K18" s="30">
        <v>3</v>
      </c>
      <c r="L18" s="302">
        <v>1.33875977294634</v>
      </c>
      <c r="M18" s="30" t="s">
        <v>99</v>
      </c>
      <c r="N18" s="30" t="s">
        <v>99</v>
      </c>
      <c r="O18" s="30" t="s">
        <v>99</v>
      </c>
      <c r="P18" s="47" t="s">
        <v>99</v>
      </c>
    </row>
    <row r="19" ht="27.75" customHeight="1" spans="1:16">
      <c r="A19" s="291" t="s">
        <v>57</v>
      </c>
      <c r="B19" s="301" t="s">
        <v>109</v>
      </c>
      <c r="C19" s="30">
        <v>401</v>
      </c>
      <c r="D19" s="302">
        <v>27.7404983604743</v>
      </c>
      <c r="E19" s="30">
        <v>10</v>
      </c>
      <c r="F19" s="302">
        <v>21.4970549034782</v>
      </c>
      <c r="G19" s="30">
        <v>30</v>
      </c>
      <c r="H19" s="302">
        <v>32.868787799106</v>
      </c>
      <c r="I19" s="30">
        <v>48</v>
      </c>
      <c r="J19" s="302">
        <v>51.0594842992086</v>
      </c>
      <c r="K19" s="30">
        <v>65</v>
      </c>
      <c r="L19" s="302">
        <v>40.4304285625428</v>
      </c>
      <c r="M19" s="30">
        <v>7</v>
      </c>
      <c r="N19" s="302">
        <v>43.5242181185102</v>
      </c>
      <c r="O19" s="30">
        <v>11</v>
      </c>
      <c r="P19" s="306">
        <v>24.0568616730454</v>
      </c>
    </row>
    <row r="20" ht="27.75" customHeight="1" spans="1:16">
      <c r="A20" s="291" t="s">
        <v>60</v>
      </c>
      <c r="B20" s="301" t="s">
        <v>110</v>
      </c>
      <c r="C20" s="30">
        <v>182</v>
      </c>
      <c r="D20" s="302">
        <v>9.19327032407288</v>
      </c>
      <c r="E20" s="30">
        <v>4</v>
      </c>
      <c r="F20" s="302">
        <v>5.24562645893986</v>
      </c>
      <c r="G20" s="30">
        <v>11</v>
      </c>
      <c r="H20" s="302">
        <v>8.7434126334364</v>
      </c>
      <c r="I20" s="30">
        <v>19</v>
      </c>
      <c r="J20" s="302">
        <v>13.9247185741088</v>
      </c>
      <c r="K20" s="30">
        <v>25</v>
      </c>
      <c r="L20" s="302">
        <v>11.1563314412195</v>
      </c>
      <c r="M20" s="30" t="s">
        <v>99</v>
      </c>
      <c r="N20" s="30" t="s">
        <v>99</v>
      </c>
      <c r="O20" s="30">
        <v>10</v>
      </c>
      <c r="P20" s="306">
        <v>17.0007310314344</v>
      </c>
    </row>
    <row r="21" ht="27.75" customHeight="1" spans="1:16">
      <c r="A21" s="291" t="s">
        <v>62</v>
      </c>
      <c r="B21" s="301" t="s">
        <v>111</v>
      </c>
      <c r="C21" s="30">
        <v>93</v>
      </c>
      <c r="D21" s="302">
        <v>4.69766011065263</v>
      </c>
      <c r="E21" s="30">
        <v>1</v>
      </c>
      <c r="F21" s="302">
        <v>1.31140661473496</v>
      </c>
      <c r="G21" s="30">
        <v>7</v>
      </c>
      <c r="H21" s="302">
        <v>5.56398985764134</v>
      </c>
      <c r="I21" s="30">
        <v>5</v>
      </c>
      <c r="J21" s="302">
        <v>3.66439962476548</v>
      </c>
      <c r="K21" s="30">
        <v>9</v>
      </c>
      <c r="L21" s="302">
        <v>4.01627931883903</v>
      </c>
      <c r="M21" s="30" t="s">
        <v>99</v>
      </c>
      <c r="N21" s="30" t="s">
        <v>99</v>
      </c>
      <c r="O21" s="30">
        <v>2</v>
      </c>
      <c r="P21" s="306">
        <v>3.40014620628687</v>
      </c>
    </row>
    <row r="22" ht="27.75" customHeight="1" spans="1:16">
      <c r="A22" s="291" t="s">
        <v>64</v>
      </c>
      <c r="B22" s="301" t="s">
        <v>112</v>
      </c>
      <c r="C22" s="30">
        <v>627</v>
      </c>
      <c r="D22" s="302">
        <v>43.5888879619588</v>
      </c>
      <c r="E22" s="30">
        <v>16</v>
      </c>
      <c r="F22" s="302">
        <v>32.5216472214318</v>
      </c>
      <c r="G22" s="30">
        <v>44</v>
      </c>
      <c r="H22" s="302">
        <v>46.3231036479444</v>
      </c>
      <c r="I22" s="30">
        <v>52</v>
      </c>
      <c r="J22" s="302">
        <v>54.2769166536193</v>
      </c>
      <c r="K22" s="30">
        <v>77</v>
      </c>
      <c r="L22" s="302">
        <v>47.8311374492959</v>
      </c>
      <c r="M22" s="30">
        <v>6</v>
      </c>
      <c r="N22" s="302">
        <v>29.5508274231678</v>
      </c>
      <c r="O22" s="30">
        <v>18</v>
      </c>
      <c r="P22" s="306">
        <v>39.4936042302038</v>
      </c>
    </row>
    <row r="23" ht="27.75" customHeight="1" spans="1:16">
      <c r="A23" s="291" t="s">
        <v>67</v>
      </c>
      <c r="B23" s="301" t="s">
        <v>113</v>
      </c>
      <c r="C23" s="30">
        <v>96</v>
      </c>
      <c r="D23" s="302">
        <v>2.41484890592252</v>
      </c>
      <c r="E23" s="30">
        <v>1</v>
      </c>
      <c r="F23" s="302">
        <v>0.639067472743772</v>
      </c>
      <c r="G23" s="30">
        <v>7</v>
      </c>
      <c r="H23" s="302">
        <v>2.72405339144647</v>
      </c>
      <c r="I23" s="30">
        <v>5</v>
      </c>
      <c r="J23" s="302">
        <v>1.80671084676924</v>
      </c>
      <c r="K23" s="30">
        <v>9</v>
      </c>
      <c r="L23" s="302">
        <v>1.99452171369306</v>
      </c>
      <c r="M23" s="30">
        <v>1</v>
      </c>
      <c r="N23" s="302">
        <v>1.8393849096862</v>
      </c>
      <c r="O23" s="30">
        <v>5</v>
      </c>
      <c r="P23" s="306">
        <v>4.23405876873571</v>
      </c>
    </row>
    <row r="24" ht="27.75" customHeight="1" spans="1:16">
      <c r="A24" s="291" t="s">
        <v>69</v>
      </c>
      <c r="B24" s="301" t="s">
        <v>114</v>
      </c>
      <c r="C24" s="30">
        <v>57</v>
      </c>
      <c r="D24" s="302">
        <v>1.43381653789149</v>
      </c>
      <c r="E24" s="30" t="s">
        <v>99</v>
      </c>
      <c r="F24" s="30" t="s">
        <v>99</v>
      </c>
      <c r="G24" s="30">
        <v>3</v>
      </c>
      <c r="H24" s="302">
        <v>1.16745145347706</v>
      </c>
      <c r="I24" s="30">
        <v>2</v>
      </c>
      <c r="J24" s="302">
        <v>0.722684338707696</v>
      </c>
      <c r="K24" s="30">
        <v>9</v>
      </c>
      <c r="L24" s="302">
        <v>1.99452171369306</v>
      </c>
      <c r="M24" s="30">
        <v>1</v>
      </c>
      <c r="N24" s="302">
        <v>1.8393849096862</v>
      </c>
      <c r="O24" s="30">
        <v>3</v>
      </c>
      <c r="P24" s="306">
        <v>2.54043526124143</v>
      </c>
    </row>
    <row r="25" ht="27.75" customHeight="1" spans="1:16">
      <c r="A25" s="291" t="s">
        <v>71</v>
      </c>
      <c r="B25" s="301" t="s">
        <v>115</v>
      </c>
      <c r="C25" s="30">
        <v>105</v>
      </c>
      <c r="D25" s="302">
        <v>2.64124099085275</v>
      </c>
      <c r="E25" s="30">
        <v>2</v>
      </c>
      <c r="F25" s="302">
        <v>1.27813494548754</v>
      </c>
      <c r="G25" s="30">
        <v>4</v>
      </c>
      <c r="H25" s="302">
        <v>1.55660193796941</v>
      </c>
      <c r="I25" s="30">
        <v>5</v>
      </c>
      <c r="J25" s="302">
        <v>1.80671084676924</v>
      </c>
      <c r="K25" s="30">
        <v>15</v>
      </c>
      <c r="L25" s="302">
        <v>3.32420285615509</v>
      </c>
      <c r="M25" s="30">
        <v>3</v>
      </c>
      <c r="N25" s="302">
        <v>5.5181547290586</v>
      </c>
      <c r="O25" s="30">
        <v>6</v>
      </c>
      <c r="P25" s="306">
        <v>5.08087052248285</v>
      </c>
    </row>
    <row r="26" ht="27.75" customHeight="1" spans="1:16">
      <c r="A26" s="291" t="s">
        <v>73</v>
      </c>
      <c r="B26" s="301" t="s">
        <v>116</v>
      </c>
      <c r="C26" s="30">
        <v>180</v>
      </c>
      <c r="D26" s="302">
        <v>4.52784169860472</v>
      </c>
      <c r="E26" s="30">
        <v>3</v>
      </c>
      <c r="F26" s="302">
        <v>1.91720241823132</v>
      </c>
      <c r="G26" s="30">
        <v>9</v>
      </c>
      <c r="H26" s="302">
        <v>3.50235436043118</v>
      </c>
      <c r="I26" s="30">
        <v>4</v>
      </c>
      <c r="J26" s="302">
        <v>1.44536867741539</v>
      </c>
      <c r="K26" s="30">
        <v>27</v>
      </c>
      <c r="L26" s="302">
        <v>5.98356514107917</v>
      </c>
      <c r="M26" s="30">
        <v>1</v>
      </c>
      <c r="N26" s="302">
        <v>1.8393849096862</v>
      </c>
      <c r="O26" s="30">
        <v>8</v>
      </c>
      <c r="P26" s="306">
        <v>6.77449402997714</v>
      </c>
    </row>
    <row r="27" ht="27.75" customHeight="1" spans="1:16">
      <c r="A27" s="291" t="s">
        <v>75</v>
      </c>
      <c r="B27" s="301" t="s">
        <v>117</v>
      </c>
      <c r="C27" s="30">
        <v>136</v>
      </c>
      <c r="D27" s="302">
        <v>3.4210359500569</v>
      </c>
      <c r="E27" s="30">
        <v>7</v>
      </c>
      <c r="F27" s="302">
        <v>4.47347230920641</v>
      </c>
      <c r="G27" s="30">
        <v>8</v>
      </c>
      <c r="H27" s="302">
        <v>3.11320387593883</v>
      </c>
      <c r="I27" s="30">
        <v>7</v>
      </c>
      <c r="J27" s="302">
        <v>2.52939518547694</v>
      </c>
      <c r="K27" s="30">
        <v>19</v>
      </c>
      <c r="L27" s="302">
        <v>4.21065695112979</v>
      </c>
      <c r="M27" s="30">
        <v>1</v>
      </c>
      <c r="N27" s="302">
        <v>1.8393849096862</v>
      </c>
      <c r="O27" s="30">
        <v>7</v>
      </c>
      <c r="P27" s="306">
        <v>5.92768227622999</v>
      </c>
    </row>
    <row r="28" ht="27.75" customHeight="1" spans="1:16">
      <c r="A28" s="291" t="s">
        <v>77</v>
      </c>
      <c r="B28" s="305" t="s">
        <v>118</v>
      </c>
      <c r="C28" s="30">
        <v>184</v>
      </c>
      <c r="D28" s="302">
        <v>4.62846040301816</v>
      </c>
      <c r="E28" s="30">
        <v>6</v>
      </c>
      <c r="F28" s="302">
        <v>3.83440483646263</v>
      </c>
      <c r="G28" s="30">
        <v>11</v>
      </c>
      <c r="H28" s="302">
        <v>4.28065532941589</v>
      </c>
      <c r="I28" s="30">
        <v>17</v>
      </c>
      <c r="J28" s="302">
        <v>6.14281687901541</v>
      </c>
      <c r="K28" s="30">
        <v>17</v>
      </c>
      <c r="L28" s="302">
        <v>3.76742990364244</v>
      </c>
      <c r="M28" s="30">
        <v>3</v>
      </c>
      <c r="N28" s="302">
        <v>5.5181547290586</v>
      </c>
      <c r="O28" s="30">
        <v>4</v>
      </c>
      <c r="P28" s="306">
        <v>3.38724701498857</v>
      </c>
    </row>
    <row r="29" ht="27.75" customHeight="1" spans="1:16">
      <c r="A29" s="362"/>
      <c r="B29" s="307" t="s">
        <v>119</v>
      </c>
      <c r="C29" s="52">
        <v>650</v>
      </c>
      <c r="D29" s="317">
        <v>16.3505394671837</v>
      </c>
      <c r="E29" s="52">
        <v>16</v>
      </c>
      <c r="F29" s="317">
        <v>10.2250795639004</v>
      </c>
      <c r="G29" s="52">
        <v>46</v>
      </c>
      <c r="H29" s="317">
        <v>17.9009222866482</v>
      </c>
      <c r="I29" s="52">
        <v>43</v>
      </c>
      <c r="J29" s="317">
        <v>15.5377132822155</v>
      </c>
      <c r="K29" s="52">
        <v>61</v>
      </c>
      <c r="L29" s="317">
        <v>13.518424948364</v>
      </c>
      <c r="M29" s="52">
        <v>9</v>
      </c>
      <c r="N29" s="317">
        <v>16.5544641871758</v>
      </c>
      <c r="O29" s="52">
        <v>32</v>
      </c>
      <c r="P29" s="318">
        <v>27.0979761199085</v>
      </c>
    </row>
    <row r="30" s="351" customFormat="1" ht="17.25" customHeight="1" spans="1:16">
      <c r="A30" s="363" t="s">
        <v>120</v>
      </c>
      <c r="B30" s="364"/>
      <c r="C30" s="365"/>
      <c r="D30" s="366"/>
      <c r="E30" s="365"/>
      <c r="F30" s="366"/>
      <c r="G30" s="365"/>
      <c r="H30" s="366"/>
      <c r="I30" s="365"/>
      <c r="J30" s="366"/>
      <c r="K30" s="365"/>
      <c r="L30" s="366"/>
      <c r="M30" s="365"/>
      <c r="N30" s="366"/>
    </row>
    <row r="31" s="351" customFormat="1" ht="17.25" customHeight="1" spans="1:16">
      <c r="A31" s="367" t="s">
        <v>121</v>
      </c>
      <c r="B31" s="367"/>
      <c r="C31" s="367"/>
      <c r="D31" s="367"/>
      <c r="E31" s="367"/>
      <c r="F31" s="367"/>
      <c r="G31" s="367"/>
      <c r="H31" s="367"/>
      <c r="I31" s="367"/>
      <c r="J31" s="367"/>
      <c r="K31" s="367"/>
      <c r="L31" s="367"/>
      <c r="M31" s="367"/>
      <c r="N31" s="367"/>
    </row>
    <row r="32" s="351" customFormat="1" ht="17.25" customHeight="1" spans="1:16">
      <c r="A32" s="368" t="s">
        <v>122</v>
      </c>
      <c r="B32" s="368"/>
      <c r="C32" s="368"/>
      <c r="D32" s="368"/>
      <c r="E32" s="368"/>
      <c r="F32" s="368"/>
      <c r="G32" s="368"/>
      <c r="H32" s="368"/>
      <c r="I32" s="368"/>
      <c r="J32" s="368"/>
      <c r="K32" s="368"/>
      <c r="L32" s="368"/>
      <c r="M32" s="368"/>
      <c r="N32" s="368"/>
    </row>
    <row r="33" s="351" customFormat="1" ht="17.25" customHeight="1" spans="1:14">
      <c r="A33" s="220" t="s">
        <v>83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</row>
    <row r="34" s="351" customFormat="1" ht="17.25" customHeight="1" spans="1:14">
      <c r="A34" s="220" t="s">
        <v>84</v>
      </c>
      <c r="B34" s="220"/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</row>
    <row r="35" s="351" customFormat="1" customHeight="1" spans="1:14">
      <c r="A35" s="369"/>
      <c r="B35" s="369"/>
    </row>
  </sheetData>
  <mergeCells count="13">
    <mergeCell ref="A1:P1"/>
    <mergeCell ref="C3:P3"/>
    <mergeCell ref="C4:D4"/>
    <mergeCell ref="E4:F4"/>
    <mergeCell ref="G4:H4"/>
    <mergeCell ref="I4:J4"/>
    <mergeCell ref="K4:L4"/>
    <mergeCell ref="M4:N4"/>
    <mergeCell ref="O4:P4"/>
    <mergeCell ref="A31:N31"/>
    <mergeCell ref="A32:N32"/>
    <mergeCell ref="A3:A6"/>
    <mergeCell ref="B3:B5"/>
  </mergeCells>
  <pageMargins left="0.590551181102362" right="0.708661417322835" top="0.748031496062992" bottom="0.748031496062992" header="0.31496062992126" footer="0.31496062992126"/>
  <pageSetup paperSize="1" scale="52" orientation="landscape"/>
  <headerFooter>
    <oddFooter>&amp;C3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P34"/>
  <sheetViews>
    <sheetView view="pageBreakPreview" zoomScale="50" zoomScaleNormal="100" workbookViewId="0">
      <selection activeCell="H30" sqref="H30"/>
    </sheetView>
  </sheetViews>
  <sheetFormatPr defaultColWidth="11.4285714285714" defaultRowHeight="15.75"/>
  <cols>
    <col min="1" max="1" width="12.2857142857143" style="111" customWidth="1"/>
    <col min="2" max="2" width="55.2857142857143" style="111" customWidth="1"/>
    <col min="3" max="16" width="11.4285714285714" style="111" customWidth="1"/>
    <col min="17" max="16384" width="11.4285714285714" style="111"/>
  </cols>
  <sheetData>
    <row r="1" ht="41.25" customHeight="1" spans="1:16">
      <c r="A1" s="139" t="s">
        <v>123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</row>
    <row r="3" ht="25.5" customHeight="1" spans="1:16">
      <c r="A3" s="336" t="s">
        <v>86</v>
      </c>
      <c r="B3" s="337" t="s">
        <v>87</v>
      </c>
      <c r="C3" s="324" t="s">
        <v>88</v>
      </c>
      <c r="D3" s="324"/>
      <c r="E3" s="324"/>
      <c r="F3" s="324"/>
      <c r="G3" s="324"/>
      <c r="H3" s="324"/>
      <c r="I3" s="324"/>
      <c r="J3" s="324"/>
      <c r="K3" s="6" t="s">
        <v>124</v>
      </c>
      <c r="L3" s="7"/>
      <c r="M3" s="7"/>
      <c r="N3" s="7"/>
      <c r="O3" s="7"/>
      <c r="P3" s="7"/>
    </row>
    <row r="4" ht="25.5" customHeight="1" spans="1:16">
      <c r="A4" s="289"/>
      <c r="B4" s="338"/>
      <c r="C4" s="339" t="s">
        <v>125</v>
      </c>
      <c r="D4" s="339"/>
      <c r="E4" s="339" t="s">
        <v>126</v>
      </c>
      <c r="F4" s="339"/>
      <c r="G4" s="339" t="s">
        <v>127</v>
      </c>
      <c r="H4" s="339"/>
      <c r="I4" s="339" t="s">
        <v>128</v>
      </c>
      <c r="J4" s="339"/>
      <c r="K4" s="339" t="s">
        <v>129</v>
      </c>
      <c r="L4" s="339"/>
      <c r="M4" s="339" t="s">
        <v>130</v>
      </c>
      <c r="N4" s="339"/>
      <c r="O4" s="339" t="s">
        <v>131</v>
      </c>
      <c r="P4" s="297"/>
    </row>
    <row r="5" ht="25.5" customHeight="1" spans="1:16">
      <c r="A5" s="289"/>
      <c r="B5" s="338"/>
      <c r="C5" s="11" t="s">
        <v>6</v>
      </c>
      <c r="D5" s="11" t="s">
        <v>30</v>
      </c>
      <c r="E5" s="11" t="s">
        <v>6</v>
      </c>
      <c r="F5" s="11" t="s">
        <v>30</v>
      </c>
      <c r="G5" s="11" t="s">
        <v>6</v>
      </c>
      <c r="H5" s="11" t="s">
        <v>30</v>
      </c>
      <c r="I5" s="11" t="s">
        <v>6</v>
      </c>
      <c r="J5" s="11" t="s">
        <v>30</v>
      </c>
      <c r="K5" s="11" t="s">
        <v>6</v>
      </c>
      <c r="L5" s="11" t="s">
        <v>30</v>
      </c>
      <c r="M5" s="11" t="s">
        <v>6</v>
      </c>
      <c r="N5" s="11" t="s">
        <v>30</v>
      </c>
      <c r="O5" s="11" t="s">
        <v>6</v>
      </c>
      <c r="P5" s="117" t="s">
        <v>30</v>
      </c>
    </row>
    <row r="6" s="335" customFormat="1" ht="43.5" customHeight="1" spans="1:16">
      <c r="A6" s="289"/>
      <c r="B6" s="14" t="s">
        <v>95</v>
      </c>
      <c r="C6" s="340">
        <v>208</v>
      </c>
      <c r="D6" s="340">
        <v>218.602207041513</v>
      </c>
      <c r="E6" s="340">
        <v>2462</v>
      </c>
      <c r="F6" s="340">
        <v>162.316470968295</v>
      </c>
      <c r="G6" s="340">
        <v>815</v>
      </c>
      <c r="H6" s="340">
        <v>147.382735785252</v>
      </c>
      <c r="I6" s="340">
        <v>365</v>
      </c>
      <c r="J6" s="340">
        <v>149.336170038664</v>
      </c>
      <c r="K6" s="340">
        <v>3</v>
      </c>
      <c r="L6" s="340">
        <v>25.4129606099111</v>
      </c>
      <c r="M6" s="340">
        <v>11</v>
      </c>
      <c r="N6" s="340">
        <v>25.9464559499941</v>
      </c>
      <c r="O6" s="340">
        <v>36</v>
      </c>
      <c r="P6" s="341">
        <v>18.1835630691834</v>
      </c>
    </row>
    <row r="7" ht="30" customHeight="1" spans="1:16">
      <c r="A7" s="342" t="s">
        <v>31</v>
      </c>
      <c r="B7" s="301" t="s">
        <v>96</v>
      </c>
      <c r="C7" s="30">
        <v>11</v>
      </c>
      <c r="D7" s="302">
        <v>11.5606936416185</v>
      </c>
      <c r="E7" s="30">
        <v>136</v>
      </c>
      <c r="F7" s="302">
        <v>8.96630383902848</v>
      </c>
      <c r="G7" s="30">
        <v>55</v>
      </c>
      <c r="H7" s="302">
        <v>9.94607419409673</v>
      </c>
      <c r="I7" s="30">
        <v>52</v>
      </c>
      <c r="J7" s="302">
        <v>21.275289978111</v>
      </c>
      <c r="K7" s="30" t="s">
        <v>99</v>
      </c>
      <c r="L7" s="302" t="s">
        <v>99</v>
      </c>
      <c r="M7" s="30">
        <v>1</v>
      </c>
      <c r="N7" s="302">
        <v>2.35876872272674</v>
      </c>
      <c r="O7" s="30">
        <v>8</v>
      </c>
      <c r="P7" s="306">
        <v>4.04079179315187</v>
      </c>
    </row>
    <row r="8" ht="30" customHeight="1" spans="1:16">
      <c r="A8" s="343" t="s">
        <v>33</v>
      </c>
      <c r="B8" s="301" t="s">
        <v>97</v>
      </c>
      <c r="C8" s="30">
        <v>19</v>
      </c>
      <c r="D8" s="302">
        <v>19.9684708355229</v>
      </c>
      <c r="E8" s="30">
        <v>166</v>
      </c>
      <c r="F8" s="302">
        <v>10.9441649799906</v>
      </c>
      <c r="G8" s="30">
        <v>52</v>
      </c>
      <c r="H8" s="302">
        <v>9.40356105623691</v>
      </c>
      <c r="I8" s="30">
        <v>23</v>
      </c>
      <c r="J8" s="302">
        <v>9.41022441339525</v>
      </c>
      <c r="K8" s="30" t="s">
        <v>99</v>
      </c>
      <c r="L8" s="302" t="s">
        <v>99</v>
      </c>
      <c r="M8" s="30" t="s">
        <v>99</v>
      </c>
      <c r="N8" s="302" t="s">
        <v>99</v>
      </c>
      <c r="O8" s="30" t="s">
        <v>99</v>
      </c>
      <c r="P8" s="306" t="s">
        <v>99</v>
      </c>
    </row>
    <row r="9" ht="30" customHeight="1" spans="1:16">
      <c r="A9" s="343" t="s">
        <v>35</v>
      </c>
      <c r="B9" s="301" t="s">
        <v>98</v>
      </c>
      <c r="C9" s="30">
        <v>7</v>
      </c>
      <c r="D9" s="302">
        <v>7.35680504466632</v>
      </c>
      <c r="E9" s="30">
        <v>50</v>
      </c>
      <c r="F9" s="302">
        <v>3.29643523493694</v>
      </c>
      <c r="G9" s="30">
        <v>18</v>
      </c>
      <c r="H9" s="302">
        <v>3.25507882715893</v>
      </c>
      <c r="I9" s="30">
        <v>9</v>
      </c>
      <c r="J9" s="302">
        <v>3.68226172698075</v>
      </c>
      <c r="K9" s="30" t="s">
        <v>99</v>
      </c>
      <c r="L9" s="302" t="s">
        <v>99</v>
      </c>
      <c r="M9" s="30" t="s">
        <v>99</v>
      </c>
      <c r="N9" s="302" t="s">
        <v>99</v>
      </c>
      <c r="O9" s="30" t="s">
        <v>99</v>
      </c>
      <c r="P9" s="306" t="s">
        <v>99</v>
      </c>
    </row>
    <row r="10" ht="30" customHeight="1" spans="1:16">
      <c r="A10" s="343" t="s">
        <v>37</v>
      </c>
      <c r="B10" s="305" t="s">
        <v>100</v>
      </c>
      <c r="C10" s="30">
        <v>6</v>
      </c>
      <c r="D10" s="302">
        <v>6.30583289542827</v>
      </c>
      <c r="E10" s="30">
        <v>69</v>
      </c>
      <c r="F10" s="302">
        <v>4.54908062421298</v>
      </c>
      <c r="G10" s="30">
        <v>28</v>
      </c>
      <c r="H10" s="302">
        <v>5.06345595335834</v>
      </c>
      <c r="I10" s="30">
        <v>16</v>
      </c>
      <c r="J10" s="302">
        <v>6.546243070188</v>
      </c>
      <c r="K10" s="30" t="s">
        <v>99</v>
      </c>
      <c r="L10" s="302" t="s">
        <v>99</v>
      </c>
      <c r="M10" s="30" t="s">
        <v>99</v>
      </c>
      <c r="N10" s="302" t="s">
        <v>99</v>
      </c>
      <c r="O10" s="30">
        <v>4</v>
      </c>
      <c r="P10" s="306">
        <v>2.02039589657593</v>
      </c>
    </row>
    <row r="11" ht="30" customHeight="1" spans="1:16">
      <c r="A11" s="343" t="s">
        <v>39</v>
      </c>
      <c r="B11" s="301" t="s">
        <v>101</v>
      </c>
      <c r="C11" s="30">
        <v>1</v>
      </c>
      <c r="D11" s="302">
        <v>1.05097214923805</v>
      </c>
      <c r="E11" s="30">
        <v>64</v>
      </c>
      <c r="F11" s="302">
        <v>4.21943710071928</v>
      </c>
      <c r="G11" s="30">
        <v>14</v>
      </c>
      <c r="H11" s="302">
        <v>2.53172797667917</v>
      </c>
      <c r="I11" s="30">
        <v>8</v>
      </c>
      <c r="J11" s="302">
        <v>3.273121535094</v>
      </c>
      <c r="K11" s="30" t="s">
        <v>99</v>
      </c>
      <c r="L11" s="302" t="s">
        <v>99</v>
      </c>
      <c r="M11" s="30" t="s">
        <v>99</v>
      </c>
      <c r="N11" s="302" t="s">
        <v>99</v>
      </c>
      <c r="O11" s="30" t="s">
        <v>99</v>
      </c>
      <c r="P11" s="306" t="s">
        <v>99</v>
      </c>
    </row>
    <row r="12" ht="30" customHeight="1" spans="1:16">
      <c r="A12" s="343" t="s">
        <v>41</v>
      </c>
      <c r="B12" s="301" t="s">
        <v>102</v>
      </c>
      <c r="C12" s="30">
        <v>1</v>
      </c>
      <c r="D12" s="302">
        <v>1.05097214923805</v>
      </c>
      <c r="E12" s="30">
        <v>38</v>
      </c>
      <c r="F12" s="302">
        <v>2.50529077855207</v>
      </c>
      <c r="G12" s="30">
        <v>17</v>
      </c>
      <c r="H12" s="302">
        <v>3.07424111453899</v>
      </c>
      <c r="I12" s="30">
        <v>6</v>
      </c>
      <c r="J12" s="302">
        <v>2.4548411513205</v>
      </c>
      <c r="K12" s="30" t="s">
        <v>99</v>
      </c>
      <c r="L12" s="302" t="s">
        <v>99</v>
      </c>
      <c r="M12" s="30" t="s">
        <v>99</v>
      </c>
      <c r="N12" s="302" t="s">
        <v>99</v>
      </c>
      <c r="O12" s="30" t="s">
        <v>99</v>
      </c>
      <c r="P12" s="306" t="s">
        <v>99</v>
      </c>
    </row>
    <row r="13" ht="30" customHeight="1" spans="1:16">
      <c r="A13" s="343" t="s">
        <v>43</v>
      </c>
      <c r="B13" s="305" t="s">
        <v>103</v>
      </c>
      <c r="C13" s="30">
        <v>15</v>
      </c>
      <c r="D13" s="302">
        <v>15.7645822385707</v>
      </c>
      <c r="E13" s="30">
        <v>164</v>
      </c>
      <c r="F13" s="302">
        <v>10.8123075705932</v>
      </c>
      <c r="G13" s="30">
        <v>36</v>
      </c>
      <c r="H13" s="302">
        <v>6.51015765431786</v>
      </c>
      <c r="I13" s="30">
        <v>14</v>
      </c>
      <c r="J13" s="302">
        <v>5.7279626864145</v>
      </c>
      <c r="K13" s="30" t="s">
        <v>99</v>
      </c>
      <c r="L13" s="302" t="s">
        <v>99</v>
      </c>
      <c r="M13" s="30" t="s">
        <v>99</v>
      </c>
      <c r="N13" s="302" t="s">
        <v>99</v>
      </c>
      <c r="O13" s="30">
        <v>4</v>
      </c>
      <c r="P13" s="306">
        <v>2.02039589657593</v>
      </c>
    </row>
    <row r="14" ht="30" customHeight="1" spans="1:16">
      <c r="A14" s="343" t="s">
        <v>45</v>
      </c>
      <c r="B14" s="305" t="s">
        <v>104</v>
      </c>
      <c r="C14" s="30">
        <v>6</v>
      </c>
      <c r="D14" s="302">
        <v>6.30583289542827</v>
      </c>
      <c r="E14" s="30">
        <v>105</v>
      </c>
      <c r="F14" s="302">
        <v>6.92251399336757</v>
      </c>
      <c r="G14" s="30">
        <v>36</v>
      </c>
      <c r="H14" s="302">
        <v>6.51015765431786</v>
      </c>
      <c r="I14" s="30">
        <v>9</v>
      </c>
      <c r="J14" s="302">
        <v>3.68226172698075</v>
      </c>
      <c r="K14" s="30">
        <v>1</v>
      </c>
      <c r="L14" s="302">
        <v>8.47098686997035</v>
      </c>
      <c r="M14" s="30" t="s">
        <v>99</v>
      </c>
      <c r="N14" s="302" t="s">
        <v>99</v>
      </c>
      <c r="O14" s="30">
        <v>5</v>
      </c>
      <c r="P14" s="306">
        <v>2.52549487071992</v>
      </c>
    </row>
    <row r="15" ht="30" customHeight="1" spans="1:16">
      <c r="A15" s="343" t="s">
        <v>47</v>
      </c>
      <c r="B15" s="301" t="s">
        <v>105</v>
      </c>
      <c r="C15" s="30">
        <v>20</v>
      </c>
      <c r="D15" s="302">
        <v>21.0194429847609</v>
      </c>
      <c r="E15" s="30">
        <v>143</v>
      </c>
      <c r="F15" s="302">
        <v>9.42780477191965</v>
      </c>
      <c r="G15" s="30">
        <v>53</v>
      </c>
      <c r="H15" s="302">
        <v>9.58439876885685</v>
      </c>
      <c r="I15" s="30">
        <v>22</v>
      </c>
      <c r="J15" s="302">
        <v>9.0010842215085</v>
      </c>
      <c r="K15" s="30" t="s">
        <v>99</v>
      </c>
      <c r="L15" s="302" t="s">
        <v>99</v>
      </c>
      <c r="M15" s="30">
        <v>2</v>
      </c>
      <c r="N15" s="302">
        <v>4.71753744545347</v>
      </c>
      <c r="O15" s="30">
        <v>1</v>
      </c>
      <c r="P15" s="306">
        <v>0.505098974143984</v>
      </c>
    </row>
    <row r="16" ht="30" customHeight="1" spans="1:16">
      <c r="A16" s="343" t="s">
        <v>49</v>
      </c>
      <c r="B16" s="301" t="s">
        <v>106</v>
      </c>
      <c r="C16" s="30">
        <v>29</v>
      </c>
      <c r="D16" s="302">
        <v>76.0117425036695</v>
      </c>
      <c r="E16" s="30">
        <v>408</v>
      </c>
      <c r="F16" s="302">
        <v>68.933241197073</v>
      </c>
      <c r="G16" s="30">
        <v>118</v>
      </c>
      <c r="H16" s="302">
        <v>57.9033112842758</v>
      </c>
      <c r="I16" s="30">
        <v>23</v>
      </c>
      <c r="J16" s="302">
        <v>27.7697285810876</v>
      </c>
      <c r="K16" s="30" t="s">
        <v>99</v>
      </c>
      <c r="L16" s="302" t="s">
        <v>99</v>
      </c>
      <c r="M16" s="30" t="s">
        <v>99</v>
      </c>
      <c r="N16" s="302" t="s">
        <v>99</v>
      </c>
      <c r="O16" s="30" t="s">
        <v>99</v>
      </c>
      <c r="P16" s="306" t="s">
        <v>99</v>
      </c>
    </row>
    <row r="17" ht="30" customHeight="1" spans="1:16">
      <c r="A17" s="343" t="s">
        <v>52</v>
      </c>
      <c r="B17" s="301" t="s">
        <v>107</v>
      </c>
      <c r="C17" s="30">
        <v>1</v>
      </c>
      <c r="D17" s="302">
        <v>2.11662609799979</v>
      </c>
      <c r="E17" s="30">
        <v>3</v>
      </c>
      <c r="F17" s="302">
        <v>0.39116488903956</v>
      </c>
      <c r="G17" s="30">
        <v>3</v>
      </c>
      <c r="H17" s="302">
        <v>1.09540223169948</v>
      </c>
      <c r="I17" s="30">
        <v>3</v>
      </c>
      <c r="J17" s="302">
        <v>2.55649861949075</v>
      </c>
      <c r="K17" s="30" t="s">
        <v>99</v>
      </c>
      <c r="L17" s="302" t="s">
        <v>99</v>
      </c>
      <c r="M17" s="30" t="s">
        <v>99</v>
      </c>
      <c r="N17" s="302" t="s">
        <v>99</v>
      </c>
      <c r="O17" s="30" t="s">
        <v>99</v>
      </c>
      <c r="P17" s="306" t="s">
        <v>99</v>
      </c>
    </row>
    <row r="18" ht="30" customHeight="1" spans="1:16">
      <c r="A18" s="343" t="s">
        <v>55</v>
      </c>
      <c r="B18" s="301" t="s">
        <v>108</v>
      </c>
      <c r="C18" s="30" t="s">
        <v>99</v>
      </c>
      <c r="D18" s="302" t="s">
        <v>99</v>
      </c>
      <c r="E18" s="30">
        <v>7</v>
      </c>
      <c r="F18" s="302">
        <v>0.91271807442564</v>
      </c>
      <c r="G18" s="30">
        <v>1</v>
      </c>
      <c r="H18" s="302">
        <v>0.36513407723316</v>
      </c>
      <c r="I18" s="30">
        <v>2</v>
      </c>
      <c r="J18" s="302">
        <v>1.70433241299383</v>
      </c>
      <c r="K18" s="30" t="s">
        <v>99</v>
      </c>
      <c r="L18" s="302" t="s">
        <v>99</v>
      </c>
      <c r="M18" s="30" t="s">
        <v>99</v>
      </c>
      <c r="N18" s="302" t="s">
        <v>99</v>
      </c>
      <c r="O18" s="30" t="s">
        <v>99</v>
      </c>
      <c r="P18" s="306" t="s">
        <v>99</v>
      </c>
    </row>
    <row r="19" ht="30" customHeight="1" spans="1:16">
      <c r="A19" s="343" t="s">
        <v>57</v>
      </c>
      <c r="B19" s="301" t="s">
        <v>109</v>
      </c>
      <c r="C19" s="30">
        <v>8</v>
      </c>
      <c r="D19" s="302">
        <v>20.9687565527364</v>
      </c>
      <c r="E19" s="30">
        <v>134</v>
      </c>
      <c r="F19" s="302">
        <v>22.6398390206073</v>
      </c>
      <c r="G19" s="30">
        <v>61</v>
      </c>
      <c r="H19" s="302">
        <v>29.9330676978036</v>
      </c>
      <c r="I19" s="30">
        <v>21</v>
      </c>
      <c r="J19" s="302">
        <v>25.3549695740365</v>
      </c>
      <c r="K19" s="30">
        <v>1</v>
      </c>
      <c r="L19" s="302">
        <v>29.603315571344</v>
      </c>
      <c r="M19" s="30" t="s">
        <v>99</v>
      </c>
      <c r="N19" s="302" t="s">
        <v>99</v>
      </c>
      <c r="O19" s="30">
        <v>5</v>
      </c>
      <c r="P19" s="306">
        <v>8.6991318266437</v>
      </c>
    </row>
    <row r="20" ht="30" customHeight="1" spans="1:16">
      <c r="A20" s="343" t="s">
        <v>60</v>
      </c>
      <c r="B20" s="301" t="s">
        <v>110</v>
      </c>
      <c r="C20" s="30">
        <v>5</v>
      </c>
      <c r="D20" s="302">
        <v>10.5831304899989</v>
      </c>
      <c r="E20" s="30">
        <v>73</v>
      </c>
      <c r="F20" s="302">
        <v>9.51834563329595</v>
      </c>
      <c r="G20" s="30">
        <v>24</v>
      </c>
      <c r="H20" s="302">
        <v>8.76321785359584</v>
      </c>
      <c r="I20" s="30">
        <v>10</v>
      </c>
      <c r="J20" s="302">
        <v>8.52166206496915</v>
      </c>
      <c r="K20" s="30" t="s">
        <v>99</v>
      </c>
      <c r="L20" s="302" t="s">
        <v>99</v>
      </c>
      <c r="M20" s="30">
        <v>1</v>
      </c>
      <c r="N20" s="302">
        <v>4.57686850656781</v>
      </c>
      <c r="O20" s="30" t="s">
        <v>99</v>
      </c>
      <c r="P20" s="306" t="s">
        <v>99</v>
      </c>
    </row>
    <row r="21" ht="30" customHeight="1" spans="1:16">
      <c r="A21" s="343" t="s">
        <v>62</v>
      </c>
      <c r="B21" s="301" t="s">
        <v>111</v>
      </c>
      <c r="C21" s="30">
        <v>3</v>
      </c>
      <c r="D21" s="302">
        <v>6.34987829399936</v>
      </c>
      <c r="E21" s="30">
        <v>41</v>
      </c>
      <c r="F21" s="302">
        <v>5.34592015020732</v>
      </c>
      <c r="G21" s="30">
        <v>17</v>
      </c>
      <c r="H21" s="302">
        <v>6.20727931296372</v>
      </c>
      <c r="I21" s="30">
        <v>7</v>
      </c>
      <c r="J21" s="302">
        <v>5.96516344547841</v>
      </c>
      <c r="K21" s="30" t="s">
        <v>99</v>
      </c>
      <c r="L21" s="302" t="s">
        <v>99</v>
      </c>
      <c r="M21" s="30">
        <v>1</v>
      </c>
      <c r="N21" s="302">
        <v>4.57686850656781</v>
      </c>
      <c r="O21" s="30" t="s">
        <v>99</v>
      </c>
      <c r="P21" s="306" t="s">
        <v>99</v>
      </c>
    </row>
    <row r="22" ht="30" customHeight="1" spans="1:16">
      <c r="A22" s="343" t="s">
        <v>64</v>
      </c>
      <c r="B22" s="301" t="s">
        <v>112</v>
      </c>
      <c r="C22" s="30">
        <v>29</v>
      </c>
      <c r="D22" s="302">
        <v>75.5759407901595</v>
      </c>
      <c r="E22" s="30">
        <v>269</v>
      </c>
      <c r="F22" s="302">
        <v>47.4257012039781</v>
      </c>
      <c r="G22" s="30">
        <v>83</v>
      </c>
      <c r="H22" s="302">
        <v>40.2451560348339</v>
      </c>
      <c r="I22" s="30">
        <v>32</v>
      </c>
      <c r="J22" s="302">
        <v>35.1115890188505</v>
      </c>
      <c r="K22" s="30" t="s">
        <v>99</v>
      </c>
      <c r="L22" s="302" t="s">
        <v>99</v>
      </c>
      <c r="M22" s="30">
        <v>1</v>
      </c>
      <c r="N22" s="302">
        <v>8.31739166597355</v>
      </c>
      <c r="O22" s="30" t="s">
        <v>99</v>
      </c>
      <c r="P22" s="306" t="s">
        <v>99</v>
      </c>
    </row>
    <row r="23" ht="30" customHeight="1" spans="1:16">
      <c r="A23" s="343" t="s">
        <v>67</v>
      </c>
      <c r="B23" s="301" t="s">
        <v>113</v>
      </c>
      <c r="C23" s="30">
        <v>1</v>
      </c>
      <c r="D23" s="302">
        <v>1.05097214923805</v>
      </c>
      <c r="E23" s="30">
        <v>42</v>
      </c>
      <c r="F23" s="302">
        <v>2.76900559734703</v>
      </c>
      <c r="G23" s="30">
        <v>17</v>
      </c>
      <c r="H23" s="302">
        <v>3.07424111453899</v>
      </c>
      <c r="I23" s="30">
        <v>7</v>
      </c>
      <c r="J23" s="302">
        <v>2.86398134320725</v>
      </c>
      <c r="K23" s="30" t="s">
        <v>99</v>
      </c>
      <c r="L23" s="302" t="s">
        <v>99</v>
      </c>
      <c r="M23" s="30">
        <v>1</v>
      </c>
      <c r="N23" s="302">
        <v>2.35876872272674</v>
      </c>
      <c r="O23" s="30" t="s">
        <v>99</v>
      </c>
      <c r="P23" s="306" t="s">
        <v>99</v>
      </c>
    </row>
    <row r="24" ht="30" customHeight="1" spans="1:16">
      <c r="A24" s="343" t="s">
        <v>69</v>
      </c>
      <c r="B24" s="301" t="s">
        <v>114</v>
      </c>
      <c r="C24" s="30">
        <v>3</v>
      </c>
      <c r="D24" s="302">
        <v>3.15291644771414</v>
      </c>
      <c r="E24" s="30">
        <v>29</v>
      </c>
      <c r="F24" s="302">
        <v>1.91193243626342</v>
      </c>
      <c r="G24" s="30">
        <v>5</v>
      </c>
      <c r="H24" s="302">
        <v>0.904188563099703</v>
      </c>
      <c r="I24" s="30">
        <v>1</v>
      </c>
      <c r="J24" s="302">
        <v>0.40914019188675</v>
      </c>
      <c r="K24" s="30" t="s">
        <v>99</v>
      </c>
      <c r="L24" s="302" t="s">
        <v>99</v>
      </c>
      <c r="M24" s="30"/>
      <c r="N24" s="302">
        <v>2.35876872272674</v>
      </c>
      <c r="O24" s="30" t="s">
        <v>99</v>
      </c>
      <c r="P24" s="306" t="s">
        <v>99</v>
      </c>
    </row>
    <row r="25" ht="30" customHeight="1" spans="1:16">
      <c r="A25" s="343" t="s">
        <v>71</v>
      </c>
      <c r="B25" s="301" t="s">
        <v>115</v>
      </c>
      <c r="C25" s="30">
        <v>1</v>
      </c>
      <c r="D25" s="302">
        <v>1.05097214923805</v>
      </c>
      <c r="E25" s="30">
        <v>46</v>
      </c>
      <c r="F25" s="302">
        <v>3.03272041614198</v>
      </c>
      <c r="G25" s="30">
        <v>15</v>
      </c>
      <c r="H25" s="302">
        <v>2.71256568929911</v>
      </c>
      <c r="I25" s="30">
        <v>8</v>
      </c>
      <c r="J25" s="302">
        <v>3.273121535094</v>
      </c>
      <c r="K25" s="30" t="s">
        <v>99</v>
      </c>
      <c r="L25" s="302" t="s">
        <v>99</v>
      </c>
      <c r="M25" s="30" t="s">
        <v>99</v>
      </c>
      <c r="N25" s="302" t="s">
        <v>99</v>
      </c>
      <c r="O25" s="30" t="s">
        <v>99</v>
      </c>
      <c r="P25" s="306" t="s">
        <v>99</v>
      </c>
    </row>
    <row r="26" ht="30" customHeight="1" spans="1:16">
      <c r="A26" s="343" t="s">
        <v>73</v>
      </c>
      <c r="B26" s="301" t="s">
        <v>116</v>
      </c>
      <c r="C26" s="30">
        <v>8</v>
      </c>
      <c r="D26" s="302">
        <v>8.40777719390436</v>
      </c>
      <c r="E26" s="30">
        <v>68</v>
      </c>
      <c r="F26" s="302">
        <v>4.48315191951424</v>
      </c>
      <c r="G26" s="30">
        <v>40</v>
      </c>
      <c r="H26" s="302">
        <v>7.23350850479762</v>
      </c>
      <c r="I26" s="30">
        <v>12</v>
      </c>
      <c r="J26" s="302">
        <v>4.909682302641</v>
      </c>
      <c r="K26" s="30" t="s">
        <v>99</v>
      </c>
      <c r="L26" s="302" t="s">
        <v>99</v>
      </c>
      <c r="M26" s="30" t="s">
        <v>99</v>
      </c>
      <c r="N26" s="302" t="s">
        <v>99</v>
      </c>
      <c r="O26" s="30" t="s">
        <v>99</v>
      </c>
      <c r="P26" s="306" t="s">
        <v>99</v>
      </c>
    </row>
    <row r="27" ht="30" customHeight="1" spans="1:16">
      <c r="A27" s="343" t="s">
        <v>75</v>
      </c>
      <c r="B27" s="301" t="s">
        <v>117</v>
      </c>
      <c r="C27" s="30">
        <v>3</v>
      </c>
      <c r="D27" s="302">
        <v>3.15291644771414</v>
      </c>
      <c r="E27" s="30">
        <v>52</v>
      </c>
      <c r="F27" s="302">
        <v>3.42829264433442</v>
      </c>
      <c r="G27" s="30">
        <v>23</v>
      </c>
      <c r="H27" s="302">
        <v>4.15926739025863</v>
      </c>
      <c r="I27" s="30">
        <v>8</v>
      </c>
      <c r="J27" s="302">
        <v>3.273121535094</v>
      </c>
      <c r="K27" s="30" t="s">
        <v>99</v>
      </c>
      <c r="L27" s="302" t="s">
        <v>99</v>
      </c>
      <c r="M27" s="30" t="s">
        <v>99</v>
      </c>
      <c r="N27" s="302" t="s">
        <v>99</v>
      </c>
      <c r="O27" s="30">
        <v>1</v>
      </c>
      <c r="P27" s="306">
        <v>0.505098974143984</v>
      </c>
    </row>
    <row r="28" ht="30" customHeight="1" spans="1:16">
      <c r="A28" s="343" t="s">
        <v>77</v>
      </c>
      <c r="B28" s="305" t="s">
        <v>118</v>
      </c>
      <c r="C28" s="30">
        <v>6</v>
      </c>
      <c r="D28" s="302">
        <v>6.30583289542827</v>
      </c>
      <c r="E28" s="30">
        <v>86</v>
      </c>
      <c r="F28" s="302">
        <v>5.66986860409154</v>
      </c>
      <c r="G28" s="30">
        <v>13</v>
      </c>
      <c r="H28" s="302">
        <v>2.35089026405923</v>
      </c>
      <c r="I28" s="30">
        <v>16</v>
      </c>
      <c r="J28" s="302">
        <v>6.546243070188</v>
      </c>
      <c r="K28" s="30" t="s">
        <v>99</v>
      </c>
      <c r="L28" s="302" t="s">
        <v>99</v>
      </c>
      <c r="M28" s="30" t="s">
        <v>99</v>
      </c>
      <c r="N28" s="302" t="s">
        <v>99</v>
      </c>
      <c r="O28" s="30">
        <v>5</v>
      </c>
      <c r="P28" s="306">
        <v>2.52549487071992</v>
      </c>
    </row>
    <row r="29" ht="30" customHeight="1" spans="1:16">
      <c r="A29" s="344"/>
      <c r="B29" s="307" t="s">
        <v>119</v>
      </c>
      <c r="C29" s="52">
        <v>25</v>
      </c>
      <c r="D29" s="317">
        <v>26.2743037309511</v>
      </c>
      <c r="E29" s="52">
        <v>269</v>
      </c>
      <c r="F29" s="317">
        <v>17.7348215639607</v>
      </c>
      <c r="G29" s="52">
        <v>86</v>
      </c>
      <c r="H29" s="317">
        <v>15.5520432853149</v>
      </c>
      <c r="I29" s="52">
        <v>54</v>
      </c>
      <c r="J29" s="317">
        <v>22.0935703618845</v>
      </c>
      <c r="K29" s="52">
        <v>1</v>
      </c>
      <c r="L29" s="317">
        <v>8.47098686997035</v>
      </c>
      <c r="M29" s="52">
        <v>3</v>
      </c>
      <c r="N29" s="317">
        <v>7.07630616818021</v>
      </c>
      <c r="O29" s="52">
        <v>3</v>
      </c>
      <c r="P29" s="318">
        <v>1.51529692243195</v>
      </c>
    </row>
    <row r="30" ht="26.25" customHeight="1" spans="1:16">
      <c r="A30" s="345" t="s">
        <v>120</v>
      </c>
      <c r="B30" s="313"/>
      <c r="C30" s="346"/>
      <c r="D30" s="347"/>
      <c r="E30" s="346"/>
      <c r="F30" s="347"/>
      <c r="G30" s="346"/>
      <c r="H30" s="347"/>
      <c r="I30" s="346"/>
      <c r="J30" s="347"/>
      <c r="K30" s="346"/>
      <c r="L30" s="347"/>
      <c r="M30" s="346"/>
      <c r="N30" s="347"/>
    </row>
    <row r="31" ht="18.75" customHeight="1" spans="1:16">
      <c r="A31" s="348" t="s">
        <v>121</v>
      </c>
      <c r="B31" s="348"/>
      <c r="C31" s="348"/>
      <c r="D31" s="348"/>
      <c r="E31" s="348"/>
      <c r="F31" s="348"/>
      <c r="G31" s="348"/>
      <c r="H31" s="348"/>
      <c r="I31" s="348"/>
      <c r="J31" s="348"/>
      <c r="K31" s="348"/>
      <c r="L31" s="348"/>
      <c r="M31" s="348"/>
      <c r="N31" s="348"/>
    </row>
    <row r="32" ht="18.75" customHeight="1" spans="1:16">
      <c r="A32" s="349" t="s">
        <v>122</v>
      </c>
      <c r="B32" s="349"/>
      <c r="C32" s="349"/>
      <c r="D32" s="349"/>
      <c r="E32" s="349"/>
      <c r="F32" s="349"/>
      <c r="G32" s="349"/>
      <c r="H32" s="349"/>
      <c r="I32" s="349"/>
      <c r="J32" s="349"/>
      <c r="K32" s="349"/>
      <c r="L32" s="349"/>
      <c r="M32" s="349"/>
      <c r="N32" s="349"/>
    </row>
    <row r="33" ht="18.75" customHeight="1" spans="1:14">
      <c r="A33" s="350" t="s">
        <v>83</v>
      </c>
      <c r="B33" s="350"/>
      <c r="C33" s="350"/>
      <c r="D33" s="350"/>
      <c r="E33" s="350"/>
      <c r="F33" s="350"/>
      <c r="G33" s="350"/>
      <c r="H33" s="350"/>
      <c r="I33" s="350"/>
      <c r="J33" s="350"/>
      <c r="K33" s="350"/>
      <c r="L33" s="350"/>
      <c r="M33" s="350"/>
      <c r="N33" s="350"/>
    </row>
    <row r="34" spans="1:14">
      <c r="A34" s="350" t="s">
        <v>84</v>
      </c>
      <c r="B34" s="350"/>
      <c r="C34" s="350"/>
      <c r="D34" s="350"/>
      <c r="E34" s="350"/>
      <c r="F34" s="350"/>
      <c r="G34" s="350"/>
      <c r="H34" s="350"/>
      <c r="I34" s="350"/>
      <c r="J34" s="350"/>
      <c r="K34" s="350"/>
      <c r="L34" s="350"/>
      <c r="M34" s="350"/>
      <c r="N34" s="350"/>
    </row>
  </sheetData>
  <mergeCells count="14">
    <mergeCell ref="A1:P1"/>
    <mergeCell ref="C3:J3"/>
    <mergeCell ref="K3:P3"/>
    <mergeCell ref="C4:D4"/>
    <mergeCell ref="E4:F4"/>
    <mergeCell ref="G4:H4"/>
    <mergeCell ref="I4:J4"/>
    <mergeCell ref="K4:L4"/>
    <mergeCell ref="M4:N4"/>
    <mergeCell ref="O4:P4"/>
    <mergeCell ref="A31:N31"/>
    <mergeCell ref="A32:N32"/>
    <mergeCell ref="A3:A6"/>
    <mergeCell ref="B3:B5"/>
  </mergeCells>
  <pageMargins left="1.18110236220472" right="0.708661417322835" top="0.748031496062992" bottom="0.748031496062992" header="0.31496062992126" footer="0.31496062992126"/>
  <pageSetup paperSize="1" scale="50" orientation="landscape"/>
  <headerFooter>
    <oddFooter>&amp;C3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R32"/>
  <sheetViews>
    <sheetView view="pageBreakPreview" zoomScale="80" zoomScalePageLayoutView="70" zoomScaleNormal="100" topLeftCell="A8" workbookViewId="0">
      <selection activeCell="H30" sqref="H30"/>
    </sheetView>
  </sheetViews>
  <sheetFormatPr defaultColWidth="9.28571428571429" defaultRowHeight="16.5" customHeight="1"/>
  <cols>
    <col min="1" max="1" width="9.28571428571429" style="222"/>
    <col min="2" max="2" width="51.4285714285714" style="224" customWidth="1"/>
    <col min="3" max="4" width="9" style="224" customWidth="1"/>
    <col min="5" max="16" width="8.57142857142857" style="224" customWidth="1"/>
    <col min="17" max="17" width="9.28571428571429" style="224"/>
    <col min="18" max="18" width="9.42857142857143" style="224" customWidth="1"/>
    <col min="19" max="16384" width="9.28571428571429" style="224"/>
  </cols>
  <sheetData>
    <row r="1" s="315" customFormat="1" ht="44.25" customHeight="1" spans="1:18">
      <c r="A1" s="139" t="s">
        <v>132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</row>
    <row r="2" s="315" customFormat="1" customHeight="1" spans="1:18">
      <c r="A2" s="32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</row>
    <row r="3" s="315" customFormat="1" ht="24" customHeight="1" spans="1:18">
      <c r="A3" s="322" t="s">
        <v>133</v>
      </c>
      <c r="B3" s="323" t="s">
        <v>26</v>
      </c>
      <c r="C3" s="295" t="s">
        <v>3</v>
      </c>
      <c r="D3" s="295"/>
      <c r="E3" s="295" t="s">
        <v>134</v>
      </c>
      <c r="F3" s="295"/>
      <c r="G3" s="324" t="s">
        <v>135</v>
      </c>
      <c r="H3" s="324"/>
      <c r="I3" s="324" t="s">
        <v>136</v>
      </c>
      <c r="J3" s="324"/>
      <c r="K3" s="324" t="s">
        <v>137</v>
      </c>
      <c r="L3" s="324"/>
      <c r="M3" s="324" t="s">
        <v>138</v>
      </c>
      <c r="N3" s="324"/>
      <c r="O3" s="324" t="s">
        <v>139</v>
      </c>
      <c r="P3" s="6"/>
    </row>
    <row r="4" s="315" customFormat="1" ht="22.5" customHeight="1" spans="1:18">
      <c r="A4" s="325"/>
      <c r="B4" s="326"/>
      <c r="C4" s="10" t="s">
        <v>6</v>
      </c>
      <c r="D4" s="10" t="s">
        <v>30</v>
      </c>
      <c r="E4" s="10" t="s">
        <v>6</v>
      </c>
      <c r="F4" s="10" t="s">
        <v>30</v>
      </c>
      <c r="G4" s="10" t="s">
        <v>6</v>
      </c>
      <c r="H4" s="10" t="s">
        <v>30</v>
      </c>
      <c r="I4" s="10" t="s">
        <v>6</v>
      </c>
      <c r="J4" s="10" t="s">
        <v>30</v>
      </c>
      <c r="K4" s="10" t="s">
        <v>6</v>
      </c>
      <c r="L4" s="10" t="s">
        <v>30</v>
      </c>
      <c r="M4" s="10" t="s">
        <v>6</v>
      </c>
      <c r="N4" s="10" t="s">
        <v>30</v>
      </c>
      <c r="O4" s="10" t="s">
        <v>6</v>
      </c>
      <c r="P4" s="12" t="s">
        <v>30</v>
      </c>
      <c r="R4" s="327"/>
    </row>
    <row r="5" s="319" customFormat="1" ht="33" customHeight="1" spans="1:18">
      <c r="A5" s="328"/>
      <c r="B5" s="14" t="s">
        <v>3</v>
      </c>
      <c r="C5" s="15">
        <v>5722</v>
      </c>
      <c r="D5" s="299">
        <v>143.935056663423</v>
      </c>
      <c r="E5" s="16">
        <v>9</v>
      </c>
      <c r="F5" s="299">
        <v>12.0925483030124</v>
      </c>
      <c r="G5" s="16">
        <v>34</v>
      </c>
      <c r="H5" s="299">
        <v>11.5028469546213</v>
      </c>
      <c r="I5" s="16">
        <v>23</v>
      </c>
      <c r="J5" s="299">
        <v>6.34014025492877</v>
      </c>
      <c r="K5" s="16">
        <v>26</v>
      </c>
      <c r="L5" s="299">
        <v>7.24938728736292</v>
      </c>
      <c r="M5" s="16">
        <v>52</v>
      </c>
      <c r="N5" s="299">
        <v>15.0482121566403</v>
      </c>
      <c r="O5" s="16">
        <v>60</v>
      </c>
      <c r="P5" s="316">
        <v>18.5712517023647</v>
      </c>
    </row>
    <row r="6" ht="23.25" customHeight="1" spans="1:18">
      <c r="A6" s="291" t="s">
        <v>31</v>
      </c>
      <c r="B6" s="301" t="s">
        <v>96</v>
      </c>
      <c r="C6" s="127">
        <v>405</v>
      </c>
      <c r="D6" s="329">
        <v>10.1876438218606</v>
      </c>
      <c r="E6" s="127" t="s">
        <v>99</v>
      </c>
      <c r="F6" s="127" t="s">
        <v>99</v>
      </c>
      <c r="G6" s="127" t="s">
        <v>99</v>
      </c>
      <c r="H6" s="127" t="s">
        <v>99</v>
      </c>
      <c r="I6" s="127" t="s">
        <v>99</v>
      </c>
      <c r="J6" s="127" t="s">
        <v>99</v>
      </c>
      <c r="K6" s="127" t="s">
        <v>99</v>
      </c>
      <c r="L6" s="127" t="s">
        <v>99</v>
      </c>
      <c r="M6" s="127">
        <v>1</v>
      </c>
      <c r="N6" s="329">
        <v>0.289388695320006</v>
      </c>
      <c r="O6" s="127" t="s">
        <v>99</v>
      </c>
      <c r="P6" s="330" t="s">
        <v>99</v>
      </c>
    </row>
    <row r="7" ht="23.25" customHeight="1" spans="1:18">
      <c r="A7" s="291" t="s">
        <v>33</v>
      </c>
      <c r="B7" s="301" t="s">
        <v>97</v>
      </c>
      <c r="C7" s="127">
        <v>346</v>
      </c>
      <c r="D7" s="329">
        <v>8.70351793176241</v>
      </c>
      <c r="E7" s="127" t="s">
        <v>99</v>
      </c>
      <c r="F7" s="127" t="s">
        <v>99</v>
      </c>
      <c r="G7" s="127" t="s">
        <v>99</v>
      </c>
      <c r="H7" s="127" t="s">
        <v>99</v>
      </c>
      <c r="I7" s="127" t="s">
        <v>99</v>
      </c>
      <c r="J7" s="127" t="s">
        <v>99</v>
      </c>
      <c r="K7" s="127">
        <v>1</v>
      </c>
      <c r="L7" s="329">
        <v>0.278822587975497</v>
      </c>
      <c r="M7" s="127">
        <v>1</v>
      </c>
      <c r="N7" s="329">
        <v>0.289388695320006</v>
      </c>
      <c r="O7" s="127">
        <v>1</v>
      </c>
      <c r="P7" s="330">
        <v>0.309520861706079</v>
      </c>
    </row>
    <row r="8" ht="23.25" customHeight="1" spans="1:18">
      <c r="A8" s="291" t="s">
        <v>35</v>
      </c>
      <c r="B8" s="301" t="s">
        <v>98</v>
      </c>
      <c r="C8" s="127">
        <v>116</v>
      </c>
      <c r="D8" s="329">
        <v>2.91794242798971</v>
      </c>
      <c r="E8" s="127" t="s">
        <v>99</v>
      </c>
      <c r="F8" s="127" t="s">
        <v>99</v>
      </c>
      <c r="G8" s="127" t="s">
        <v>99</v>
      </c>
      <c r="H8" s="127" t="s">
        <v>99</v>
      </c>
      <c r="I8" s="127" t="s">
        <v>99</v>
      </c>
      <c r="J8" s="127" t="s">
        <v>99</v>
      </c>
      <c r="K8" s="127" t="s">
        <v>99</v>
      </c>
      <c r="L8" s="127" t="s">
        <v>99</v>
      </c>
      <c r="M8" s="127" t="s">
        <v>99</v>
      </c>
      <c r="N8" s="127" t="s">
        <v>99</v>
      </c>
      <c r="O8" s="127" t="s">
        <v>99</v>
      </c>
      <c r="P8" s="128" t="s">
        <v>99</v>
      </c>
    </row>
    <row r="9" ht="23.25" customHeight="1" spans="1:18">
      <c r="A9" s="291" t="s">
        <v>37</v>
      </c>
      <c r="B9" s="304" t="s">
        <v>100</v>
      </c>
      <c r="C9" s="127">
        <v>193</v>
      </c>
      <c r="D9" s="329">
        <v>4.85485248794839</v>
      </c>
      <c r="E9" s="127">
        <v>1</v>
      </c>
      <c r="F9" s="329">
        <v>1.34361647811249</v>
      </c>
      <c r="G9" s="127">
        <v>4</v>
      </c>
      <c r="H9" s="329">
        <v>1.35327611230838</v>
      </c>
      <c r="I9" s="127" t="s">
        <v>99</v>
      </c>
      <c r="J9" s="127" t="s">
        <v>99</v>
      </c>
      <c r="K9" s="127">
        <v>1</v>
      </c>
      <c r="L9" s="329">
        <v>0.278822587975497</v>
      </c>
      <c r="M9" s="127">
        <v>2</v>
      </c>
      <c r="N9" s="329">
        <v>0.578777390640012</v>
      </c>
      <c r="O9" s="127">
        <v>1</v>
      </c>
      <c r="P9" s="330">
        <v>0.309520861706079</v>
      </c>
    </row>
    <row r="10" ht="23.25" customHeight="1" spans="1:18">
      <c r="A10" s="291" t="s">
        <v>39</v>
      </c>
      <c r="B10" s="301" t="s">
        <v>101</v>
      </c>
      <c r="C10" s="127">
        <v>114</v>
      </c>
      <c r="D10" s="329">
        <v>2.86763307578299</v>
      </c>
      <c r="E10" s="127" t="s">
        <v>99</v>
      </c>
      <c r="F10" s="127" t="s">
        <v>99</v>
      </c>
      <c r="G10" s="127" t="s">
        <v>99</v>
      </c>
      <c r="H10" s="127" t="s">
        <v>99</v>
      </c>
      <c r="I10" s="127" t="s">
        <v>99</v>
      </c>
      <c r="J10" s="127" t="s">
        <v>99</v>
      </c>
      <c r="K10" s="127" t="s">
        <v>99</v>
      </c>
      <c r="L10" s="127" t="s">
        <v>99</v>
      </c>
      <c r="M10" s="127" t="s">
        <v>99</v>
      </c>
      <c r="N10" s="127" t="s">
        <v>99</v>
      </c>
      <c r="O10" s="127" t="s">
        <v>99</v>
      </c>
      <c r="P10" s="128" t="s">
        <v>99</v>
      </c>
    </row>
    <row r="11" ht="23.25" customHeight="1" spans="1:18">
      <c r="A11" s="291" t="s">
        <v>41</v>
      </c>
      <c r="B11" s="301" t="s">
        <v>102</v>
      </c>
      <c r="C11" s="127">
        <v>75</v>
      </c>
      <c r="D11" s="329">
        <v>1.88660070775197</v>
      </c>
      <c r="E11" s="127" t="s">
        <v>99</v>
      </c>
      <c r="F11" s="127" t="s">
        <v>99</v>
      </c>
      <c r="G11" s="127" t="s">
        <v>99</v>
      </c>
      <c r="H11" s="127" t="s">
        <v>99</v>
      </c>
      <c r="I11" s="127" t="s">
        <v>99</v>
      </c>
      <c r="J11" s="127" t="s">
        <v>99</v>
      </c>
      <c r="K11" s="127" t="s">
        <v>99</v>
      </c>
      <c r="L11" s="127" t="s">
        <v>99</v>
      </c>
      <c r="M11" s="127" t="s">
        <v>99</v>
      </c>
      <c r="N11" s="127" t="s">
        <v>99</v>
      </c>
      <c r="O11" s="127" t="s">
        <v>99</v>
      </c>
      <c r="P11" s="128" t="s">
        <v>99</v>
      </c>
    </row>
    <row r="12" ht="23.25" customHeight="1" spans="1:18">
      <c r="A12" s="291" t="s">
        <v>43</v>
      </c>
      <c r="B12" s="305" t="s">
        <v>103</v>
      </c>
      <c r="C12" s="127">
        <v>336</v>
      </c>
      <c r="D12" s="329">
        <v>8.45197117072881</v>
      </c>
      <c r="E12" s="127" t="s">
        <v>99</v>
      </c>
      <c r="F12" s="127" t="s">
        <v>99</v>
      </c>
      <c r="G12" s="127" t="s">
        <v>99</v>
      </c>
      <c r="H12" s="127" t="s">
        <v>99</v>
      </c>
      <c r="I12" s="127" t="s">
        <v>99</v>
      </c>
      <c r="J12" s="127" t="s">
        <v>99</v>
      </c>
      <c r="K12" s="127">
        <v>1</v>
      </c>
      <c r="L12" s="329">
        <v>0.278822587975497</v>
      </c>
      <c r="M12" s="127">
        <v>4</v>
      </c>
      <c r="N12" s="329">
        <v>1.15755478128002</v>
      </c>
      <c r="O12" s="127">
        <v>1</v>
      </c>
      <c r="P12" s="330">
        <v>0.309520861706079</v>
      </c>
    </row>
    <row r="13" ht="23.25" customHeight="1" spans="1:18">
      <c r="A13" s="291" t="s">
        <v>45</v>
      </c>
      <c r="B13" s="305" t="s">
        <v>104</v>
      </c>
      <c r="C13" s="127">
        <v>241</v>
      </c>
      <c r="D13" s="329">
        <v>6.06227694090965</v>
      </c>
      <c r="E13" s="127">
        <v>2</v>
      </c>
      <c r="F13" s="329">
        <v>2.68723295622497</v>
      </c>
      <c r="G13" s="127">
        <v>11</v>
      </c>
      <c r="H13" s="329">
        <v>3.72150930884806</v>
      </c>
      <c r="I13" s="127">
        <v>8</v>
      </c>
      <c r="J13" s="329">
        <v>2.2052661756274</v>
      </c>
      <c r="K13" s="127">
        <v>13</v>
      </c>
      <c r="L13" s="329">
        <v>3.62469364368146</v>
      </c>
      <c r="M13" s="127">
        <v>14</v>
      </c>
      <c r="N13" s="329">
        <v>4.05144173448008</v>
      </c>
      <c r="O13" s="127">
        <v>16</v>
      </c>
      <c r="P13" s="330">
        <v>4.95233378729726</v>
      </c>
    </row>
    <row r="14" ht="23.25" customHeight="1" spans="1:18">
      <c r="A14" s="291" t="s">
        <v>47</v>
      </c>
      <c r="B14" s="301" t="s">
        <v>105</v>
      </c>
      <c r="C14" s="127">
        <v>365</v>
      </c>
      <c r="D14" s="329">
        <v>9.18145677772624</v>
      </c>
      <c r="E14" s="127" t="s">
        <v>99</v>
      </c>
      <c r="F14" s="127" t="s">
        <v>99</v>
      </c>
      <c r="G14" s="127" t="s">
        <v>99</v>
      </c>
      <c r="H14" s="127" t="s">
        <v>99</v>
      </c>
      <c r="I14" s="127">
        <v>2</v>
      </c>
      <c r="J14" s="329">
        <v>0.55131654390685</v>
      </c>
      <c r="K14" s="127"/>
      <c r="L14" s="329"/>
      <c r="M14" s="127"/>
      <c r="N14" s="329"/>
      <c r="O14" s="127">
        <v>3</v>
      </c>
      <c r="P14" s="330">
        <v>0.928562585118237</v>
      </c>
    </row>
    <row r="15" ht="23.25" customHeight="1" spans="1:18">
      <c r="A15" s="291" t="s">
        <v>49</v>
      </c>
      <c r="B15" s="301" t="s">
        <v>140</v>
      </c>
      <c r="C15" s="127">
        <v>791</v>
      </c>
      <c r="D15" s="329">
        <v>39.9553671777014</v>
      </c>
      <c r="E15" s="127" t="s">
        <v>99</v>
      </c>
      <c r="F15" s="127" t="s">
        <v>99</v>
      </c>
      <c r="G15" s="127" t="s">
        <v>99</v>
      </c>
      <c r="H15" s="127" t="s">
        <v>99</v>
      </c>
      <c r="I15" s="127" t="s">
        <v>99</v>
      </c>
      <c r="J15" s="127" t="s">
        <v>99</v>
      </c>
      <c r="K15" s="127" t="s">
        <v>99</v>
      </c>
      <c r="L15" s="127" t="s">
        <v>99</v>
      </c>
      <c r="M15" s="127" t="s">
        <v>99</v>
      </c>
      <c r="N15" s="127" t="s">
        <v>99</v>
      </c>
      <c r="O15" s="127">
        <v>1</v>
      </c>
      <c r="P15" s="330">
        <v>0.628227518878237</v>
      </c>
    </row>
    <row r="16" ht="23.25" customHeight="1" spans="1:18">
      <c r="A16" s="291" t="s">
        <v>52</v>
      </c>
      <c r="B16" s="301" t="s">
        <v>107</v>
      </c>
      <c r="C16" s="127">
        <v>13</v>
      </c>
      <c r="D16" s="329">
        <v>0.656662166005206</v>
      </c>
      <c r="E16" s="127" t="s">
        <v>99</v>
      </c>
      <c r="F16" s="127" t="s">
        <v>99</v>
      </c>
      <c r="G16" s="127" t="s">
        <v>99</v>
      </c>
      <c r="H16" s="127" t="s">
        <v>99</v>
      </c>
      <c r="I16" s="127" t="s">
        <v>99</v>
      </c>
      <c r="J16" s="127" t="s">
        <v>99</v>
      </c>
      <c r="K16" s="127" t="s">
        <v>99</v>
      </c>
      <c r="L16" s="127" t="s">
        <v>99</v>
      </c>
      <c r="M16" s="127">
        <v>1</v>
      </c>
      <c r="N16" s="329">
        <v>0.589984424411196</v>
      </c>
      <c r="O16" s="127" t="s">
        <v>99</v>
      </c>
      <c r="P16" s="128" t="s">
        <v>99</v>
      </c>
    </row>
    <row r="17" ht="23.25" customHeight="1" spans="1:18">
      <c r="A17" s="291" t="s">
        <v>55</v>
      </c>
      <c r="B17" s="301" t="s">
        <v>108</v>
      </c>
      <c r="C17" s="127">
        <v>16</v>
      </c>
      <c r="D17" s="329">
        <v>0.808199588929484</v>
      </c>
      <c r="E17" s="127" t="s">
        <v>99</v>
      </c>
      <c r="F17" s="127" t="s">
        <v>99</v>
      </c>
      <c r="G17" s="127" t="s">
        <v>99</v>
      </c>
      <c r="H17" s="127" t="s">
        <v>99</v>
      </c>
      <c r="I17" s="127" t="s">
        <v>99</v>
      </c>
      <c r="J17" s="127" t="s">
        <v>99</v>
      </c>
      <c r="K17" s="127" t="s">
        <v>99</v>
      </c>
      <c r="L17" s="127" t="s">
        <v>99</v>
      </c>
      <c r="M17" s="127" t="s">
        <v>99</v>
      </c>
      <c r="N17" s="127" t="s">
        <v>99</v>
      </c>
      <c r="O17" s="127">
        <v>1</v>
      </c>
      <c r="P17" s="330">
        <v>0.628227518878237</v>
      </c>
    </row>
    <row r="18" ht="23.25" customHeight="1" spans="1:18">
      <c r="A18" s="291" t="s">
        <v>57</v>
      </c>
      <c r="B18" s="301" t="s">
        <v>141</v>
      </c>
      <c r="C18" s="127">
        <v>401</v>
      </c>
      <c r="D18" s="329">
        <v>20.2555021975452</v>
      </c>
      <c r="E18" s="127" t="s">
        <v>99</v>
      </c>
      <c r="F18" s="127" t="s">
        <v>99</v>
      </c>
      <c r="G18" s="127" t="s">
        <v>99</v>
      </c>
      <c r="H18" s="127" t="s">
        <v>99</v>
      </c>
      <c r="I18" s="127" t="s">
        <v>99</v>
      </c>
      <c r="J18" s="127" t="s">
        <v>99</v>
      </c>
      <c r="K18" s="127" t="s">
        <v>99</v>
      </c>
      <c r="L18" s="127" t="s">
        <v>99</v>
      </c>
      <c r="M18" s="127" t="s">
        <v>99</v>
      </c>
      <c r="N18" s="127" t="s">
        <v>99</v>
      </c>
      <c r="O18" s="127">
        <v>9</v>
      </c>
      <c r="P18" s="330">
        <v>5.65404766990413</v>
      </c>
    </row>
    <row r="19" ht="23.25" customHeight="1" spans="1:18">
      <c r="A19" s="291" t="s">
        <v>60</v>
      </c>
      <c r="B19" s="301" t="s">
        <v>110</v>
      </c>
      <c r="C19" s="127">
        <v>182</v>
      </c>
      <c r="D19" s="329">
        <v>9.19327032407288</v>
      </c>
      <c r="E19" s="127" t="s">
        <v>99</v>
      </c>
      <c r="F19" s="127" t="s">
        <v>99</v>
      </c>
      <c r="G19" s="127" t="s">
        <v>99</v>
      </c>
      <c r="H19" s="127" t="s">
        <v>99</v>
      </c>
      <c r="I19" s="127" t="s">
        <v>99</v>
      </c>
      <c r="J19" s="127" t="s">
        <v>99</v>
      </c>
      <c r="K19" s="127" t="s">
        <v>99</v>
      </c>
      <c r="L19" s="127" t="s">
        <v>99</v>
      </c>
      <c r="M19" s="127" t="s">
        <v>99</v>
      </c>
      <c r="N19" s="127" t="s">
        <v>99</v>
      </c>
      <c r="O19" s="127">
        <v>1</v>
      </c>
      <c r="P19" s="330">
        <v>0.628227518878237</v>
      </c>
    </row>
    <row r="20" ht="23.25" customHeight="1" spans="1:18">
      <c r="A20" s="291" t="s">
        <v>62</v>
      </c>
      <c r="B20" s="301" t="s">
        <v>111</v>
      </c>
      <c r="C20" s="127">
        <v>93</v>
      </c>
      <c r="D20" s="329">
        <v>4.69766011065263</v>
      </c>
      <c r="E20" s="127" t="s">
        <v>99</v>
      </c>
      <c r="F20" s="127" t="s">
        <v>99</v>
      </c>
      <c r="G20" s="127" t="s">
        <v>99</v>
      </c>
      <c r="H20" s="127" t="s">
        <v>99</v>
      </c>
      <c r="I20" s="127" t="s">
        <v>99</v>
      </c>
      <c r="J20" s="127" t="s">
        <v>99</v>
      </c>
      <c r="K20" s="127">
        <v>2</v>
      </c>
      <c r="L20" s="329">
        <v>1.13864740075265</v>
      </c>
      <c r="M20" s="127">
        <v>3</v>
      </c>
      <c r="N20" s="329">
        <v>1.76995327323359</v>
      </c>
      <c r="O20" s="127">
        <v>2</v>
      </c>
      <c r="P20" s="330">
        <v>1.25645503775647</v>
      </c>
    </row>
    <row r="21" ht="23.25" customHeight="1" spans="1:18">
      <c r="A21" s="291" t="s">
        <v>64</v>
      </c>
      <c r="B21" s="301" t="s">
        <v>142</v>
      </c>
      <c r="C21" s="127">
        <v>627</v>
      </c>
      <c r="D21" s="329">
        <v>31.4176264409141</v>
      </c>
      <c r="E21" s="127" t="s">
        <v>99</v>
      </c>
      <c r="F21" s="127" t="s">
        <v>99</v>
      </c>
      <c r="G21" s="127" t="s">
        <v>99</v>
      </c>
      <c r="H21" s="127" t="s">
        <v>99</v>
      </c>
      <c r="I21" s="127" t="s">
        <v>99</v>
      </c>
      <c r="J21" s="127" t="s">
        <v>99</v>
      </c>
      <c r="K21" s="127" t="s">
        <v>99</v>
      </c>
      <c r="L21" s="127" t="s">
        <v>99</v>
      </c>
      <c r="M21" s="127" t="s">
        <v>99</v>
      </c>
      <c r="N21" s="127" t="s">
        <v>99</v>
      </c>
      <c r="O21" s="127" t="s">
        <v>99</v>
      </c>
      <c r="P21" s="128" t="s">
        <v>99</v>
      </c>
    </row>
    <row r="22" ht="23.25" customHeight="1" spans="1:18">
      <c r="A22" s="291" t="s">
        <v>67</v>
      </c>
      <c r="B22" s="301" t="s">
        <v>113</v>
      </c>
      <c r="C22" s="127">
        <v>96</v>
      </c>
      <c r="D22" s="329">
        <v>2.41484890592252</v>
      </c>
      <c r="E22" s="127" t="s">
        <v>99</v>
      </c>
      <c r="F22" s="127" t="s">
        <v>99</v>
      </c>
      <c r="G22" s="127">
        <v>2</v>
      </c>
      <c r="H22" s="329">
        <v>0.676638056154192</v>
      </c>
      <c r="I22" s="127" t="s">
        <v>99</v>
      </c>
      <c r="J22" s="127" t="s">
        <v>99</v>
      </c>
      <c r="K22" s="127" t="s">
        <v>99</v>
      </c>
      <c r="L22" s="127" t="s">
        <v>99</v>
      </c>
      <c r="M22" s="127" t="s">
        <v>99</v>
      </c>
      <c r="N22" s="127" t="s">
        <v>99</v>
      </c>
      <c r="O22" s="127" t="s">
        <v>99</v>
      </c>
      <c r="P22" s="128" t="s">
        <v>99</v>
      </c>
    </row>
    <row r="23" ht="23.25" customHeight="1" spans="1:18">
      <c r="A23" s="291" t="s">
        <v>69</v>
      </c>
      <c r="B23" s="301" t="s">
        <v>114</v>
      </c>
      <c r="C23" s="127">
        <v>57</v>
      </c>
      <c r="D23" s="329">
        <v>1.43381653789149</v>
      </c>
      <c r="E23" s="127" t="s">
        <v>99</v>
      </c>
      <c r="F23" s="127" t="s">
        <v>99</v>
      </c>
      <c r="G23" s="127" t="s">
        <v>99</v>
      </c>
      <c r="H23" s="127" t="s">
        <v>99</v>
      </c>
      <c r="I23" s="127" t="s">
        <v>99</v>
      </c>
      <c r="J23" s="127" t="s">
        <v>99</v>
      </c>
      <c r="K23" s="127" t="s">
        <v>99</v>
      </c>
      <c r="L23" s="127" t="s">
        <v>99</v>
      </c>
      <c r="M23" s="127" t="s">
        <v>99</v>
      </c>
      <c r="N23" s="127" t="s">
        <v>99</v>
      </c>
      <c r="O23" s="127" t="s">
        <v>99</v>
      </c>
      <c r="P23" s="128" t="s">
        <v>99</v>
      </c>
    </row>
    <row r="24" ht="23.25" customHeight="1" spans="1:18">
      <c r="A24" s="291" t="s">
        <v>71</v>
      </c>
      <c r="B24" s="301" t="s">
        <v>115</v>
      </c>
      <c r="C24" s="127">
        <v>105</v>
      </c>
      <c r="D24" s="329">
        <v>2.64124099085275</v>
      </c>
      <c r="E24" s="127">
        <v>2</v>
      </c>
      <c r="F24" s="329">
        <v>2.68723295622497</v>
      </c>
      <c r="G24" s="127">
        <v>6</v>
      </c>
      <c r="H24" s="329">
        <v>2.02991416846258</v>
      </c>
      <c r="I24" s="127">
        <v>6</v>
      </c>
      <c r="J24" s="329">
        <v>1.65394963172055</v>
      </c>
      <c r="K24" s="127" t="s">
        <v>99</v>
      </c>
      <c r="L24" s="127" t="s">
        <v>99</v>
      </c>
      <c r="M24" s="127">
        <v>1</v>
      </c>
      <c r="N24" s="329">
        <v>0.289388695320006</v>
      </c>
      <c r="O24" s="127">
        <v>2</v>
      </c>
      <c r="P24" s="330">
        <v>0.619041723412158</v>
      </c>
    </row>
    <row r="25" ht="23.25" customHeight="1" spans="1:18">
      <c r="A25" s="291" t="s">
        <v>73</v>
      </c>
      <c r="B25" s="301" t="s">
        <v>116</v>
      </c>
      <c r="C25" s="127">
        <v>180</v>
      </c>
      <c r="D25" s="329">
        <v>4.52784169860472</v>
      </c>
      <c r="E25" s="127" t="s">
        <v>99</v>
      </c>
      <c r="F25" s="127" t="s">
        <v>99</v>
      </c>
      <c r="G25" s="127" t="s">
        <v>99</v>
      </c>
      <c r="H25" s="127" t="s">
        <v>99</v>
      </c>
      <c r="I25" s="127" t="s">
        <v>99</v>
      </c>
      <c r="J25" s="127" t="s">
        <v>99</v>
      </c>
      <c r="K25" s="127" t="s">
        <v>99</v>
      </c>
      <c r="L25" s="127" t="s">
        <v>99</v>
      </c>
      <c r="M25" s="127">
        <v>3</v>
      </c>
      <c r="N25" s="329">
        <v>0.868166085960018</v>
      </c>
      <c r="O25" s="127">
        <v>6</v>
      </c>
      <c r="P25" s="330">
        <v>1.85712517023647</v>
      </c>
    </row>
    <row r="26" ht="23.25" customHeight="1" spans="1:18">
      <c r="A26" s="291" t="s">
        <v>75</v>
      </c>
      <c r="B26" s="301" t="s">
        <v>117</v>
      </c>
      <c r="C26" s="127">
        <v>136</v>
      </c>
      <c r="D26" s="329">
        <v>3.4210359500569</v>
      </c>
      <c r="E26" s="127" t="s">
        <v>99</v>
      </c>
      <c r="F26" s="127" t="s">
        <v>99</v>
      </c>
      <c r="G26" s="127" t="s">
        <v>99</v>
      </c>
      <c r="H26" s="127" t="s">
        <v>99</v>
      </c>
      <c r="I26" s="127">
        <v>4</v>
      </c>
      <c r="J26" s="329">
        <v>1.1026330878137</v>
      </c>
      <c r="K26" s="127">
        <v>2</v>
      </c>
      <c r="L26" s="329">
        <v>0.557645175950994</v>
      </c>
      <c r="M26" s="127">
        <v>6</v>
      </c>
      <c r="N26" s="329">
        <v>1.73633217192004</v>
      </c>
      <c r="O26" s="127">
        <v>1</v>
      </c>
      <c r="P26" s="330">
        <v>0.309520861706079</v>
      </c>
    </row>
    <row r="27" ht="23.25" customHeight="1" spans="1:18">
      <c r="A27" s="291" t="s">
        <v>77</v>
      </c>
      <c r="B27" s="305" t="s">
        <v>118</v>
      </c>
      <c r="C27" s="127">
        <v>184</v>
      </c>
      <c r="D27" s="329">
        <v>4.62846040301816</v>
      </c>
      <c r="E27" s="127" t="s">
        <v>99</v>
      </c>
      <c r="F27" s="127" t="s">
        <v>99</v>
      </c>
      <c r="G27" s="127" t="s">
        <v>99</v>
      </c>
      <c r="H27" s="127" t="s">
        <v>99</v>
      </c>
      <c r="I27" s="127" t="s">
        <v>99</v>
      </c>
      <c r="J27" s="127" t="s">
        <v>99</v>
      </c>
      <c r="K27" s="127">
        <v>1</v>
      </c>
      <c r="L27" s="329">
        <v>0.278822587975497</v>
      </c>
      <c r="M27" s="127">
        <v>1</v>
      </c>
      <c r="N27" s="329">
        <v>0.289388695320006</v>
      </c>
      <c r="O27" s="127">
        <v>2</v>
      </c>
      <c r="P27" s="330">
        <v>0.619041723412158</v>
      </c>
    </row>
    <row r="28" s="320" customFormat="1" ht="23.25" customHeight="1" spans="1:18">
      <c r="A28" s="292"/>
      <c r="B28" s="307" t="s">
        <v>119</v>
      </c>
      <c r="C28" s="136">
        <v>650</v>
      </c>
      <c r="D28" s="331">
        <v>16.3505394671837</v>
      </c>
      <c r="E28" s="136">
        <v>4</v>
      </c>
      <c r="F28" s="331">
        <v>5.37446591244995</v>
      </c>
      <c r="G28" s="136">
        <v>11</v>
      </c>
      <c r="H28" s="331">
        <v>3.72150930884806</v>
      </c>
      <c r="I28" s="136">
        <v>3</v>
      </c>
      <c r="J28" s="331">
        <v>0.826974815860274</v>
      </c>
      <c r="K28" s="136">
        <v>5</v>
      </c>
      <c r="L28" s="331">
        <v>1.39411293987749</v>
      </c>
      <c r="M28" s="136">
        <v>15</v>
      </c>
      <c r="N28" s="331">
        <v>4.34083042980009</v>
      </c>
      <c r="O28" s="136">
        <v>13</v>
      </c>
      <c r="P28" s="332">
        <v>4.02377120217903</v>
      </c>
      <c r="R28" s="333"/>
    </row>
    <row r="29" s="111" customFormat="1" ht="23.25" customHeight="1" spans="1:18">
      <c r="A29" s="310" t="s">
        <v>120</v>
      </c>
      <c r="B29" s="310"/>
      <c r="C29" s="310"/>
      <c r="D29" s="310"/>
      <c r="E29" s="310"/>
      <c r="F29" s="310"/>
      <c r="G29" s="310"/>
      <c r="H29" s="310"/>
      <c r="I29" s="310"/>
      <c r="J29" s="310"/>
      <c r="K29" s="310"/>
      <c r="L29" s="310"/>
      <c r="M29" s="310"/>
      <c r="N29" s="310"/>
      <c r="P29" s="334"/>
    </row>
    <row r="30" s="111" customFormat="1" customHeight="1" spans="1:18">
      <c r="A30" s="311" t="s">
        <v>143</v>
      </c>
      <c r="B30" s="311"/>
      <c r="C30" s="311"/>
      <c r="D30" s="311"/>
      <c r="E30" s="311"/>
      <c r="F30" s="311"/>
      <c r="G30" s="311"/>
      <c r="H30" s="312"/>
      <c r="I30" s="312"/>
      <c r="J30" s="313"/>
      <c r="K30" s="313"/>
      <c r="L30" s="313"/>
      <c r="M30" s="313"/>
      <c r="N30" s="313"/>
    </row>
    <row r="31" s="111" customFormat="1" customHeight="1" spans="1:18">
      <c r="A31" s="220" t="s">
        <v>83</v>
      </c>
      <c r="B31" s="313"/>
      <c r="C31" s="313"/>
      <c r="D31" s="313"/>
      <c r="E31" s="313"/>
      <c r="F31" s="313"/>
      <c r="G31" s="313"/>
      <c r="H31" s="313"/>
      <c r="I31" s="313"/>
      <c r="J31" s="313"/>
      <c r="K31" s="313"/>
      <c r="L31" s="313"/>
      <c r="M31" s="313"/>
      <c r="N31" s="313"/>
    </row>
    <row r="32" s="111" customFormat="1" customHeight="1" spans="1:18">
      <c r="A32" s="221" t="s">
        <v>84</v>
      </c>
      <c r="B32" s="313"/>
      <c r="C32" s="313"/>
      <c r="D32" s="313"/>
      <c r="E32" s="313"/>
      <c r="F32" s="313"/>
      <c r="G32" s="313"/>
      <c r="H32" s="313"/>
      <c r="I32" s="313"/>
      <c r="J32" s="313"/>
      <c r="K32" s="313"/>
      <c r="L32" s="313"/>
      <c r="M32" s="313"/>
      <c r="N32" s="313"/>
    </row>
  </sheetData>
  <mergeCells count="11">
    <mergeCell ref="A1:P1"/>
    <mergeCell ref="C3:D3"/>
    <mergeCell ref="E3:F3"/>
    <mergeCell ref="G3:H3"/>
    <mergeCell ref="I3:J3"/>
    <mergeCell ref="K3:L3"/>
    <mergeCell ref="M3:N3"/>
    <mergeCell ref="O3:P3"/>
    <mergeCell ref="A29:N29"/>
    <mergeCell ref="A3:A5"/>
    <mergeCell ref="B3:B4"/>
  </mergeCells>
  <pageMargins left="0.984251968503937" right="0.708661417322835" top="0.94488188976378" bottom="0.748031496062992" header="0.31496062992126" footer="0.31496062992126"/>
  <pageSetup paperSize="1" scale="65" orientation="landscape"/>
  <headerFooter>
    <oddFooter>&amp;C4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N32"/>
  <sheetViews>
    <sheetView view="pageBreakPreview" zoomScale="80" zoomScalePageLayoutView="60" zoomScaleNormal="100" topLeftCell="A4" workbookViewId="0">
      <selection activeCell="H30" sqref="H30"/>
    </sheetView>
  </sheetViews>
  <sheetFormatPr defaultColWidth="11.4285714285714" defaultRowHeight="13.5" customHeight="1"/>
  <cols>
    <col min="1" max="1" width="10" style="224" customWidth="1"/>
    <col min="2" max="2" width="51.7142857142857" style="224" customWidth="1"/>
    <col min="3" max="14" width="9.85714285714286" style="224" customWidth="1"/>
    <col min="15" max="16384" width="11.4285714285714" style="224"/>
  </cols>
  <sheetData>
    <row r="1" s="315" customFormat="1" ht="38.25" customHeight="1" spans="1:14">
      <c r="A1" s="139" t="s">
        <v>144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="315" customFormat="1" customHeight="1" spans="1:14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="315" customFormat="1" ht="24.75" customHeight="1" spans="1:14">
      <c r="A3" s="279" t="s">
        <v>145</v>
      </c>
      <c r="B3" s="295" t="s">
        <v>26</v>
      </c>
      <c r="C3" s="281" t="s">
        <v>146</v>
      </c>
      <c r="D3" s="281"/>
      <c r="E3" s="281" t="s">
        <v>147</v>
      </c>
      <c r="F3" s="281"/>
      <c r="G3" s="281" t="s">
        <v>148</v>
      </c>
      <c r="H3" s="281"/>
      <c r="I3" s="281" t="s">
        <v>149</v>
      </c>
      <c r="J3" s="281"/>
      <c r="K3" s="281" t="s">
        <v>150</v>
      </c>
      <c r="L3" s="281"/>
      <c r="M3" s="281" t="s">
        <v>151</v>
      </c>
      <c r="N3" s="282"/>
    </row>
    <row r="4" s="315" customFormat="1" ht="24.75" customHeight="1" spans="1:14">
      <c r="A4" s="283"/>
      <c r="B4" s="10"/>
      <c r="C4" s="10" t="s">
        <v>6</v>
      </c>
      <c r="D4" s="10" t="s">
        <v>30</v>
      </c>
      <c r="E4" s="10" t="s">
        <v>6</v>
      </c>
      <c r="F4" s="10" t="s">
        <v>30</v>
      </c>
      <c r="G4" s="10" t="s">
        <v>6</v>
      </c>
      <c r="H4" s="10" t="s">
        <v>30</v>
      </c>
      <c r="I4" s="10" t="s">
        <v>6</v>
      </c>
      <c r="J4" s="10" t="s">
        <v>30</v>
      </c>
      <c r="K4" s="10" t="s">
        <v>6</v>
      </c>
      <c r="L4" s="10" t="s">
        <v>30</v>
      </c>
      <c r="M4" s="10" t="s">
        <v>6</v>
      </c>
      <c r="N4" s="12" t="s">
        <v>30</v>
      </c>
    </row>
    <row r="5" s="315" customFormat="1" ht="30.75" customHeight="1" spans="1:14">
      <c r="A5" s="283"/>
      <c r="B5" s="298" t="s">
        <v>3</v>
      </c>
      <c r="C5" s="16">
        <v>86</v>
      </c>
      <c r="D5" s="299">
        <v>27.6622503562319</v>
      </c>
      <c r="E5" s="16">
        <v>147</v>
      </c>
      <c r="F5" s="299">
        <v>49.2407874506336</v>
      </c>
      <c r="G5" s="16">
        <v>190</v>
      </c>
      <c r="H5" s="299">
        <v>66.5145001610351</v>
      </c>
      <c r="I5" s="16">
        <v>284</v>
      </c>
      <c r="J5" s="299">
        <v>105.111218031755</v>
      </c>
      <c r="K5" s="16">
        <v>368</v>
      </c>
      <c r="L5" s="299">
        <v>152.524318925035</v>
      </c>
      <c r="M5" s="16">
        <v>438</v>
      </c>
      <c r="N5" s="316">
        <v>211.507352053505</v>
      </c>
    </row>
    <row r="6" ht="21.75" customHeight="1" spans="1:14">
      <c r="A6" s="291" t="s">
        <v>31</v>
      </c>
      <c r="B6" s="301" t="s">
        <v>96</v>
      </c>
      <c r="C6" s="30">
        <v>2</v>
      </c>
      <c r="D6" s="302">
        <v>0.643308147819346</v>
      </c>
      <c r="E6" s="30">
        <v>8</v>
      </c>
      <c r="F6" s="302">
        <v>2.67977074561271</v>
      </c>
      <c r="G6" s="30">
        <v>11</v>
      </c>
      <c r="H6" s="302">
        <v>3.8508394830073</v>
      </c>
      <c r="I6" s="30">
        <v>22</v>
      </c>
      <c r="J6" s="302">
        <v>8.14241829823458</v>
      </c>
      <c r="K6" s="30">
        <v>21</v>
      </c>
      <c r="L6" s="302">
        <v>8.70383341691777</v>
      </c>
      <c r="M6" s="30">
        <v>33</v>
      </c>
      <c r="N6" s="306">
        <v>15.9354854286887</v>
      </c>
    </row>
    <row r="7" ht="21.75" customHeight="1" spans="1:14">
      <c r="A7" s="291" t="s">
        <v>33</v>
      </c>
      <c r="B7" s="301" t="s">
        <v>97</v>
      </c>
      <c r="C7" s="30">
        <v>2</v>
      </c>
      <c r="D7" s="302">
        <v>0.643308147819346</v>
      </c>
      <c r="E7" s="30">
        <v>8</v>
      </c>
      <c r="F7" s="302">
        <v>2.67977074561271</v>
      </c>
      <c r="G7" s="30">
        <v>3</v>
      </c>
      <c r="H7" s="302">
        <v>1.05022894991108</v>
      </c>
      <c r="I7" s="30">
        <v>14</v>
      </c>
      <c r="J7" s="302">
        <v>5.18153891705837</v>
      </c>
      <c r="K7" s="30">
        <v>17</v>
      </c>
      <c r="L7" s="302">
        <v>7.04596038512391</v>
      </c>
      <c r="M7" s="30">
        <v>26</v>
      </c>
      <c r="N7" s="306">
        <v>12.5552309438153</v>
      </c>
    </row>
    <row r="8" ht="21.75" customHeight="1" spans="1:14">
      <c r="A8" s="291" t="s">
        <v>35</v>
      </c>
      <c r="B8" s="301" t="s">
        <v>98</v>
      </c>
      <c r="C8" s="30">
        <v>1</v>
      </c>
      <c r="D8" s="302">
        <v>0.321654073909673</v>
      </c>
      <c r="E8" s="30" t="s">
        <v>99</v>
      </c>
      <c r="F8" s="302" t="s">
        <v>99</v>
      </c>
      <c r="G8" s="30">
        <v>1</v>
      </c>
      <c r="H8" s="302">
        <v>0.350076316637027</v>
      </c>
      <c r="I8" s="30">
        <v>1</v>
      </c>
      <c r="J8" s="302">
        <v>0.370109922647026</v>
      </c>
      <c r="K8" s="30">
        <v>6</v>
      </c>
      <c r="L8" s="302">
        <v>2.48680954769079</v>
      </c>
      <c r="M8" s="30">
        <v>9</v>
      </c>
      <c r="N8" s="306">
        <v>4.34604148055146</v>
      </c>
    </row>
    <row r="9" ht="21.75" customHeight="1" spans="1:14">
      <c r="A9" s="291" t="s">
        <v>37</v>
      </c>
      <c r="B9" s="304" t="s">
        <v>100</v>
      </c>
      <c r="C9" s="30">
        <v>1</v>
      </c>
      <c r="D9" s="302">
        <v>0.321654073909673</v>
      </c>
      <c r="E9" s="30">
        <v>2</v>
      </c>
      <c r="F9" s="302">
        <v>0.669942686403178</v>
      </c>
      <c r="G9" s="30">
        <v>2</v>
      </c>
      <c r="H9" s="302">
        <v>0.700152633274054</v>
      </c>
      <c r="I9" s="30">
        <v>4</v>
      </c>
      <c r="J9" s="302">
        <v>1.4804396905881</v>
      </c>
      <c r="K9" s="30">
        <v>3</v>
      </c>
      <c r="L9" s="302">
        <v>1.2434047738454</v>
      </c>
      <c r="M9" s="30">
        <v>12</v>
      </c>
      <c r="N9" s="306">
        <v>5.79472197406862</v>
      </c>
    </row>
    <row r="10" ht="21.75" customHeight="1" spans="1:14">
      <c r="A10" s="291" t="s">
        <v>39</v>
      </c>
      <c r="B10" s="301" t="s">
        <v>101</v>
      </c>
      <c r="C10" s="30" t="s">
        <v>99</v>
      </c>
      <c r="D10" s="30" t="s">
        <v>99</v>
      </c>
      <c r="E10" s="30">
        <v>2</v>
      </c>
      <c r="F10" s="302">
        <v>0.669942686403178</v>
      </c>
      <c r="G10" s="30" t="s">
        <v>99</v>
      </c>
      <c r="H10" s="302" t="s">
        <v>99</v>
      </c>
      <c r="I10" s="30">
        <v>2</v>
      </c>
      <c r="J10" s="302">
        <v>0.740219845294052</v>
      </c>
      <c r="K10" s="30">
        <v>6</v>
      </c>
      <c r="L10" s="302">
        <v>2.48680954769079</v>
      </c>
      <c r="M10" s="30">
        <v>3</v>
      </c>
      <c r="N10" s="306">
        <v>1.44868049351715</v>
      </c>
    </row>
    <row r="11" ht="21.75" customHeight="1" spans="1:14">
      <c r="A11" s="291" t="s">
        <v>41</v>
      </c>
      <c r="B11" s="301" t="s">
        <v>102</v>
      </c>
      <c r="C11" s="30" t="s">
        <v>99</v>
      </c>
      <c r="D11" s="30" t="s">
        <v>99</v>
      </c>
      <c r="E11" s="30" t="s">
        <v>99</v>
      </c>
      <c r="F11" s="30" t="s">
        <v>99</v>
      </c>
      <c r="G11" s="30" t="s">
        <v>99</v>
      </c>
      <c r="H11" s="30" t="s">
        <v>99</v>
      </c>
      <c r="I11" s="30">
        <v>4</v>
      </c>
      <c r="J11" s="302">
        <v>1.4804396905881</v>
      </c>
      <c r="K11" s="30">
        <v>3</v>
      </c>
      <c r="L11" s="302">
        <v>1.2434047738454</v>
      </c>
      <c r="M11" s="30">
        <v>5</v>
      </c>
      <c r="N11" s="306">
        <v>2.41446748919526</v>
      </c>
    </row>
    <row r="12" ht="21.75" customHeight="1" spans="1:14">
      <c r="A12" s="291" t="s">
        <v>43</v>
      </c>
      <c r="B12" s="305" t="s">
        <v>103</v>
      </c>
      <c r="C12" s="30" t="s">
        <v>99</v>
      </c>
      <c r="D12" s="30" t="s">
        <v>99</v>
      </c>
      <c r="E12" s="30">
        <v>3</v>
      </c>
      <c r="F12" s="302">
        <v>1.00491402960477</v>
      </c>
      <c r="G12" s="30">
        <v>4</v>
      </c>
      <c r="H12" s="302">
        <v>1.40030526654811</v>
      </c>
      <c r="I12" s="30">
        <v>7</v>
      </c>
      <c r="J12" s="302">
        <v>2.59076945852918</v>
      </c>
      <c r="K12" s="30">
        <v>12</v>
      </c>
      <c r="L12" s="302">
        <v>4.97361909538158</v>
      </c>
      <c r="M12" s="30">
        <v>27</v>
      </c>
      <c r="N12" s="306">
        <v>13.0381244416544</v>
      </c>
    </row>
    <row r="13" ht="30.75" customHeight="1" spans="1:14">
      <c r="A13" s="291" t="s">
        <v>45</v>
      </c>
      <c r="B13" s="305" t="s">
        <v>104</v>
      </c>
      <c r="C13" s="30">
        <v>5</v>
      </c>
      <c r="D13" s="302">
        <v>1.60827036954837</v>
      </c>
      <c r="E13" s="30">
        <v>4</v>
      </c>
      <c r="F13" s="302">
        <v>1.33988537280636</v>
      </c>
      <c r="G13" s="30">
        <v>7</v>
      </c>
      <c r="H13" s="302">
        <v>2.45053421645919</v>
      </c>
      <c r="I13" s="30">
        <v>12</v>
      </c>
      <c r="J13" s="302">
        <v>4.44131907176431</v>
      </c>
      <c r="K13" s="30">
        <v>10</v>
      </c>
      <c r="L13" s="302">
        <v>4.14468257948465</v>
      </c>
      <c r="M13" s="30">
        <v>14</v>
      </c>
      <c r="N13" s="306">
        <v>6.76050896974672</v>
      </c>
    </row>
    <row r="14" ht="21.75" customHeight="1" spans="1:14">
      <c r="A14" s="291" t="s">
        <v>47</v>
      </c>
      <c r="B14" s="301" t="s">
        <v>105</v>
      </c>
      <c r="C14" s="30">
        <v>5</v>
      </c>
      <c r="D14" s="302">
        <v>1.60827036954837</v>
      </c>
      <c r="E14" s="30">
        <v>9</v>
      </c>
      <c r="F14" s="302">
        <v>3.0147420888143</v>
      </c>
      <c r="G14" s="30">
        <v>12</v>
      </c>
      <c r="H14" s="302">
        <v>4.20091579964432</v>
      </c>
      <c r="I14" s="30">
        <v>10</v>
      </c>
      <c r="J14" s="302">
        <v>3.70109922647026</v>
      </c>
      <c r="K14" s="30">
        <v>14</v>
      </c>
      <c r="L14" s="302">
        <v>5.80255561127851</v>
      </c>
      <c r="M14" s="30">
        <v>15</v>
      </c>
      <c r="N14" s="306">
        <v>7.24340246758577</v>
      </c>
    </row>
    <row r="15" ht="21.75" customHeight="1" spans="1:14">
      <c r="A15" s="291" t="s">
        <v>49</v>
      </c>
      <c r="B15" s="301" t="s">
        <v>140</v>
      </c>
      <c r="C15" s="30">
        <v>8</v>
      </c>
      <c r="D15" s="302">
        <v>5.20064748061134</v>
      </c>
      <c r="E15" s="30">
        <v>23</v>
      </c>
      <c r="F15" s="302">
        <v>15.5579907193203</v>
      </c>
      <c r="G15" s="30">
        <v>38</v>
      </c>
      <c r="H15" s="302">
        <v>26.8164624851804</v>
      </c>
      <c r="I15" s="30">
        <v>76</v>
      </c>
      <c r="J15" s="302">
        <v>56.4497560033573</v>
      </c>
      <c r="K15" s="30">
        <v>90</v>
      </c>
      <c r="L15" s="302">
        <v>74.5255208505846</v>
      </c>
      <c r="M15" s="30">
        <v>91</v>
      </c>
      <c r="N15" s="306">
        <v>87.2667293197031</v>
      </c>
    </row>
    <row r="16" ht="21.75" customHeight="1" spans="1:14">
      <c r="A16" s="291" t="s">
        <v>52</v>
      </c>
      <c r="B16" s="301" t="s">
        <v>107</v>
      </c>
      <c r="C16" s="30" t="s">
        <v>99</v>
      </c>
      <c r="D16" s="30" t="s">
        <v>99</v>
      </c>
      <c r="E16" s="30" t="s">
        <v>99</v>
      </c>
      <c r="F16" s="30" t="s">
        <v>99</v>
      </c>
      <c r="G16" s="30" t="s">
        <v>99</v>
      </c>
      <c r="H16" s="30" t="s">
        <v>99</v>
      </c>
      <c r="I16" s="30" t="s">
        <v>99</v>
      </c>
      <c r="J16" s="302"/>
      <c r="K16" s="30">
        <v>1</v>
      </c>
      <c r="L16" s="302">
        <v>0.828061342784273</v>
      </c>
      <c r="M16" s="30" t="s">
        <v>99</v>
      </c>
      <c r="N16" s="306" t="s">
        <v>99</v>
      </c>
    </row>
    <row r="17" ht="21.75" customHeight="1" spans="1:14">
      <c r="A17" s="291" t="s">
        <v>55</v>
      </c>
      <c r="B17" s="301" t="s">
        <v>108</v>
      </c>
      <c r="C17" s="30" t="s">
        <v>99</v>
      </c>
      <c r="D17" s="30" t="s">
        <v>99</v>
      </c>
      <c r="E17" s="30" t="s">
        <v>99</v>
      </c>
      <c r="F17" s="30" t="s">
        <v>99</v>
      </c>
      <c r="G17" s="30" t="s">
        <v>99</v>
      </c>
      <c r="H17" s="30" t="s">
        <v>99</v>
      </c>
      <c r="I17" s="30">
        <v>1</v>
      </c>
      <c r="J17" s="302">
        <v>0.742759947412596</v>
      </c>
      <c r="K17" s="30">
        <v>1</v>
      </c>
      <c r="L17" s="302">
        <v>0.828061342784273</v>
      </c>
      <c r="M17" s="30">
        <v>1</v>
      </c>
      <c r="N17" s="306">
        <v>0.958975047469265</v>
      </c>
    </row>
    <row r="18" ht="21.75" customHeight="1" spans="1:14">
      <c r="A18" s="291" t="s">
        <v>57</v>
      </c>
      <c r="B18" s="301" t="s">
        <v>141</v>
      </c>
      <c r="C18" s="30">
        <v>20</v>
      </c>
      <c r="D18" s="302">
        <v>13.0016187015283</v>
      </c>
      <c r="E18" s="30">
        <v>41</v>
      </c>
      <c r="F18" s="302">
        <v>27.7338095431362</v>
      </c>
      <c r="G18" s="30">
        <v>54</v>
      </c>
      <c r="H18" s="302">
        <v>38.1076045842037</v>
      </c>
      <c r="I18" s="30">
        <v>47</v>
      </c>
      <c r="J18" s="302">
        <v>34.909717528392</v>
      </c>
      <c r="K18" s="30">
        <v>49</v>
      </c>
      <c r="L18" s="302">
        <v>40.5750057964294</v>
      </c>
      <c r="M18" s="30">
        <v>39</v>
      </c>
      <c r="N18" s="306">
        <v>37.4000268513013</v>
      </c>
    </row>
    <row r="19" ht="21.75" customHeight="1" spans="1:14">
      <c r="A19" s="291" t="s">
        <v>60</v>
      </c>
      <c r="B19" s="301" t="s">
        <v>110</v>
      </c>
      <c r="C19" s="30">
        <v>2</v>
      </c>
      <c r="D19" s="302">
        <v>1.30016187015283</v>
      </c>
      <c r="E19" s="30">
        <v>1</v>
      </c>
      <c r="F19" s="302">
        <v>0.676434379100883</v>
      </c>
      <c r="G19" s="30">
        <v>4</v>
      </c>
      <c r="H19" s="302">
        <v>2.82278552475583</v>
      </c>
      <c r="I19" s="30">
        <v>9</v>
      </c>
      <c r="J19" s="302">
        <v>6.68483952671336</v>
      </c>
      <c r="K19" s="30">
        <v>12</v>
      </c>
      <c r="L19" s="302">
        <v>9.93673611341128</v>
      </c>
      <c r="M19" s="30">
        <v>28</v>
      </c>
      <c r="N19" s="306">
        <v>26.8513013291394</v>
      </c>
    </row>
    <row r="20" ht="21.75" customHeight="1" spans="1:14">
      <c r="A20" s="291" t="s">
        <v>62</v>
      </c>
      <c r="B20" s="301" t="s">
        <v>111</v>
      </c>
      <c r="C20" s="30">
        <v>2</v>
      </c>
      <c r="D20" s="302">
        <v>1.30016187015283</v>
      </c>
      <c r="E20" s="30">
        <v>1</v>
      </c>
      <c r="F20" s="302">
        <v>0.676434379100883</v>
      </c>
      <c r="G20" s="30">
        <v>4</v>
      </c>
      <c r="H20" s="302">
        <v>2.82278552475583</v>
      </c>
      <c r="I20" s="30">
        <v>3</v>
      </c>
      <c r="J20" s="302">
        <v>2.22827984223779</v>
      </c>
      <c r="K20" s="30">
        <v>6</v>
      </c>
      <c r="L20" s="302">
        <v>4.96836805670564</v>
      </c>
      <c r="M20" s="30">
        <v>7</v>
      </c>
      <c r="N20" s="306">
        <v>6.71282533228485</v>
      </c>
    </row>
    <row r="21" ht="21.75" customHeight="1" spans="1:14">
      <c r="A21" s="291" t="s">
        <v>64</v>
      </c>
      <c r="B21" s="301" t="s">
        <v>142</v>
      </c>
      <c r="C21" s="30">
        <v>1</v>
      </c>
      <c r="D21" s="302">
        <v>0.636675028332039</v>
      </c>
      <c r="E21" s="30" t="s">
        <v>99</v>
      </c>
      <c r="F21" s="30" t="s">
        <v>99</v>
      </c>
      <c r="G21" s="30" t="s">
        <v>99</v>
      </c>
      <c r="H21" s="30" t="s">
        <v>99</v>
      </c>
      <c r="I21" s="30">
        <v>1</v>
      </c>
      <c r="J21" s="302">
        <v>0.737697057326438</v>
      </c>
      <c r="K21" s="30">
        <v>7</v>
      </c>
      <c r="L21" s="302">
        <v>5.80869478628152</v>
      </c>
      <c r="M21" s="30">
        <v>20</v>
      </c>
      <c r="N21" s="306">
        <v>19.4539282344587</v>
      </c>
    </row>
    <row r="22" ht="21.75" customHeight="1" spans="1:14">
      <c r="A22" s="291" t="s">
        <v>67</v>
      </c>
      <c r="B22" s="301" t="s">
        <v>113</v>
      </c>
      <c r="C22" s="30" t="s">
        <v>99</v>
      </c>
      <c r="D22" s="30" t="s">
        <v>99</v>
      </c>
      <c r="E22" s="30" t="s">
        <v>99</v>
      </c>
      <c r="F22" s="30" t="s">
        <v>99</v>
      </c>
      <c r="G22" s="30" t="s">
        <v>99</v>
      </c>
      <c r="H22" s="30" t="s">
        <v>99</v>
      </c>
      <c r="I22" s="30">
        <v>6</v>
      </c>
      <c r="J22" s="302">
        <v>2.22065953588216</v>
      </c>
      <c r="K22" s="30">
        <v>8</v>
      </c>
      <c r="L22" s="302">
        <v>3.31574606358772</v>
      </c>
      <c r="M22" s="30">
        <v>8</v>
      </c>
      <c r="N22" s="306">
        <v>3.86314798271241</v>
      </c>
    </row>
    <row r="23" ht="21.75" customHeight="1" spans="1:14">
      <c r="A23" s="291" t="s">
        <v>69</v>
      </c>
      <c r="B23" s="301" t="s">
        <v>114</v>
      </c>
      <c r="C23" s="30" t="s">
        <v>99</v>
      </c>
      <c r="D23" s="30" t="s">
        <v>99</v>
      </c>
      <c r="E23" s="30" t="s">
        <v>99</v>
      </c>
      <c r="F23" s="30" t="s">
        <v>99</v>
      </c>
      <c r="G23" s="30" t="s">
        <v>99</v>
      </c>
      <c r="H23" s="30" t="s">
        <v>99</v>
      </c>
      <c r="I23" s="30">
        <v>1</v>
      </c>
      <c r="J23" s="302">
        <v>0.370109922647026</v>
      </c>
      <c r="K23" s="30" t="s">
        <v>99</v>
      </c>
      <c r="L23" s="302" t="s">
        <v>99</v>
      </c>
      <c r="M23" s="30">
        <v>3</v>
      </c>
      <c r="N23" s="306">
        <v>1.44868049351715</v>
      </c>
    </row>
    <row r="24" ht="21.75" customHeight="1" spans="1:14">
      <c r="A24" s="291" t="s">
        <v>71</v>
      </c>
      <c r="B24" s="301" t="s">
        <v>115</v>
      </c>
      <c r="C24" s="30">
        <v>4</v>
      </c>
      <c r="D24" s="302">
        <v>1.28661629563869</v>
      </c>
      <c r="E24" s="30">
        <v>4</v>
      </c>
      <c r="F24" s="302">
        <v>1.33988537280636</v>
      </c>
      <c r="G24" s="30">
        <v>5</v>
      </c>
      <c r="H24" s="302">
        <v>1.75038158318513</v>
      </c>
      <c r="I24" s="30">
        <v>7</v>
      </c>
      <c r="J24" s="302">
        <v>2.59076945852918</v>
      </c>
      <c r="K24" s="30">
        <v>12</v>
      </c>
      <c r="L24" s="302">
        <v>4.97361909538158</v>
      </c>
      <c r="M24" s="30">
        <v>6</v>
      </c>
      <c r="N24" s="306">
        <v>2.89736098703431</v>
      </c>
    </row>
    <row r="25" ht="21.75" customHeight="1" spans="1:14">
      <c r="A25" s="291" t="s">
        <v>73</v>
      </c>
      <c r="B25" s="301" t="s">
        <v>116</v>
      </c>
      <c r="C25" s="30">
        <v>7</v>
      </c>
      <c r="D25" s="302">
        <v>2.25157851736771</v>
      </c>
      <c r="E25" s="30">
        <v>13</v>
      </c>
      <c r="F25" s="302">
        <v>4.35462746162066</v>
      </c>
      <c r="G25" s="30">
        <v>18</v>
      </c>
      <c r="H25" s="302">
        <v>6.30137369946648</v>
      </c>
      <c r="I25" s="30">
        <v>15</v>
      </c>
      <c r="J25" s="302">
        <v>5.55164883970539</v>
      </c>
      <c r="K25" s="30">
        <v>27</v>
      </c>
      <c r="L25" s="302">
        <v>11.1906429646086</v>
      </c>
      <c r="M25" s="30">
        <v>18</v>
      </c>
      <c r="N25" s="306">
        <v>8.69208296110293</v>
      </c>
    </row>
    <row r="26" ht="21.75" customHeight="1" spans="1:14">
      <c r="A26" s="291" t="s">
        <v>75</v>
      </c>
      <c r="B26" s="301" t="s">
        <v>117</v>
      </c>
      <c r="C26" s="30">
        <v>2</v>
      </c>
      <c r="D26" s="302">
        <v>0.643308147819346</v>
      </c>
      <c r="E26" s="30">
        <v>4</v>
      </c>
      <c r="F26" s="302">
        <v>1.33988537280636</v>
      </c>
      <c r="G26" s="30">
        <v>3</v>
      </c>
      <c r="H26" s="302">
        <v>1.05022894991108</v>
      </c>
      <c r="I26" s="30">
        <v>6</v>
      </c>
      <c r="J26" s="302">
        <v>2.22065953588216</v>
      </c>
      <c r="K26" s="30">
        <v>12</v>
      </c>
      <c r="L26" s="302">
        <v>4.97361909538158</v>
      </c>
      <c r="M26" s="30">
        <v>11</v>
      </c>
      <c r="N26" s="306">
        <v>5.31182847622957</v>
      </c>
    </row>
    <row r="27" ht="21.75" customHeight="1" spans="1:14">
      <c r="A27" s="291" t="s">
        <v>77</v>
      </c>
      <c r="B27" s="305" t="s">
        <v>118</v>
      </c>
      <c r="C27" s="30" t="s">
        <v>99</v>
      </c>
      <c r="D27" s="30" t="s">
        <v>99</v>
      </c>
      <c r="E27" s="30">
        <v>2</v>
      </c>
      <c r="F27" s="302">
        <v>0.669942686403178</v>
      </c>
      <c r="G27" s="30">
        <v>3</v>
      </c>
      <c r="H27" s="302">
        <v>1.05022894991108</v>
      </c>
      <c r="I27" s="30">
        <v>5</v>
      </c>
      <c r="J27" s="302">
        <v>1.85054961323513</v>
      </c>
      <c r="K27" s="30">
        <v>11</v>
      </c>
      <c r="L27" s="302">
        <v>4.55915083743312</v>
      </c>
      <c r="M27" s="30">
        <v>11</v>
      </c>
      <c r="N27" s="306">
        <v>5.31182847622957</v>
      </c>
    </row>
    <row r="28" ht="21.75" customHeight="1" spans="1:14">
      <c r="A28" s="292"/>
      <c r="B28" s="307" t="s">
        <v>119</v>
      </c>
      <c r="C28" s="52">
        <v>24</v>
      </c>
      <c r="D28" s="317">
        <v>7.71969777383215</v>
      </c>
      <c r="E28" s="52">
        <v>22</v>
      </c>
      <c r="F28" s="317">
        <v>7.36936955043496</v>
      </c>
      <c r="G28" s="52">
        <v>21</v>
      </c>
      <c r="H28" s="317">
        <v>7.35160264937756</v>
      </c>
      <c r="I28" s="52">
        <v>33</v>
      </c>
      <c r="J28" s="317">
        <v>12.2136274473519</v>
      </c>
      <c r="K28" s="52">
        <v>41</v>
      </c>
      <c r="L28" s="317">
        <v>16.9931985758871</v>
      </c>
      <c r="M28" s="52">
        <v>52</v>
      </c>
      <c r="N28" s="318">
        <v>25.1104618876307</v>
      </c>
    </row>
    <row r="29" s="111" customFormat="1" ht="20.25" customHeight="1" spans="1:14">
      <c r="A29" s="310" t="s">
        <v>120</v>
      </c>
      <c r="B29" s="310"/>
      <c r="C29" s="310"/>
      <c r="D29" s="310"/>
      <c r="E29" s="310"/>
      <c r="F29" s="310"/>
      <c r="G29" s="310"/>
      <c r="H29" s="310"/>
      <c r="I29" s="310"/>
      <c r="J29" s="310"/>
      <c r="K29" s="310"/>
      <c r="L29" s="310"/>
      <c r="M29" s="310"/>
      <c r="N29" s="310"/>
    </row>
    <row r="30" s="111" customFormat="1" ht="20.25" customHeight="1" spans="1:14">
      <c r="A30" s="311" t="s">
        <v>143</v>
      </c>
      <c r="B30" s="311"/>
      <c r="C30" s="311"/>
      <c r="D30" s="311"/>
      <c r="E30" s="311"/>
      <c r="F30" s="311"/>
      <c r="G30" s="311"/>
      <c r="H30" s="312"/>
      <c r="I30" s="312"/>
      <c r="J30" s="313"/>
      <c r="K30" s="313"/>
      <c r="L30" s="313"/>
      <c r="M30" s="313"/>
      <c r="N30" s="313"/>
    </row>
    <row r="31" s="111" customFormat="1" ht="20.25" customHeight="1" spans="1:14">
      <c r="A31" s="220" t="s">
        <v>83</v>
      </c>
      <c r="B31" s="313"/>
      <c r="C31" s="313"/>
      <c r="D31" s="313"/>
      <c r="E31" s="313"/>
      <c r="F31" s="313"/>
      <c r="G31" s="313"/>
      <c r="H31" s="313"/>
      <c r="I31" s="313"/>
      <c r="J31" s="313"/>
      <c r="K31" s="313"/>
      <c r="L31" s="313"/>
      <c r="M31" s="313"/>
      <c r="N31" s="313"/>
    </row>
    <row r="32" s="111" customFormat="1" ht="20.25" customHeight="1" spans="1:14">
      <c r="A32" s="221" t="s">
        <v>84</v>
      </c>
      <c r="B32" s="313"/>
      <c r="C32" s="313"/>
      <c r="D32" s="313"/>
      <c r="E32" s="313"/>
      <c r="F32" s="313"/>
      <c r="G32" s="313"/>
      <c r="H32" s="313"/>
      <c r="I32" s="313"/>
      <c r="J32" s="313"/>
      <c r="K32" s="313"/>
      <c r="L32" s="313"/>
      <c r="M32" s="313"/>
      <c r="N32" s="313"/>
    </row>
  </sheetData>
  <mergeCells count="10">
    <mergeCell ref="A1:N1"/>
    <mergeCell ref="C3:D3"/>
    <mergeCell ref="E3:F3"/>
    <mergeCell ref="G3:H3"/>
    <mergeCell ref="I3:J3"/>
    <mergeCell ref="K3:L3"/>
    <mergeCell ref="M3:N3"/>
    <mergeCell ref="A29:N29"/>
    <mergeCell ref="A3:A5"/>
    <mergeCell ref="B3:B4"/>
  </mergeCells>
  <pageMargins left="0.984251968503937" right="0.708661417322835" top="0.94488188976378" bottom="0.748031496062992" header="0.31496062992126" footer="0.31496062992126"/>
  <pageSetup paperSize="1" scale="65" orientation="landscape"/>
  <headerFooter>
    <oddFooter>&amp;C4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P33"/>
  <sheetViews>
    <sheetView view="pageBreakPreview" zoomScale="80" zoomScalePageLayoutView="70" zoomScaleNormal="100" workbookViewId="0">
      <selection activeCell="H30" sqref="H30"/>
    </sheetView>
  </sheetViews>
  <sheetFormatPr defaultColWidth="11.4285714285714" defaultRowHeight="13.5" customHeight="1"/>
  <cols>
    <col min="1" max="1" width="9.71428571428571" style="111" customWidth="1"/>
    <col min="2" max="2" width="50.5714285714286" style="111" customWidth="1"/>
    <col min="3" max="13" width="9.14285714285714" style="111" customWidth="1"/>
    <col min="14" max="14" width="11.2857142857143" style="111" customWidth="1"/>
    <col min="15" max="15" width="9.14285714285714" style="111" customWidth="1"/>
    <col min="16" max="16384" width="11.4285714285714" style="111"/>
  </cols>
  <sheetData>
    <row r="1" ht="37.5" customHeight="1" spans="1:15">
      <c r="A1" s="139" t="s">
        <v>152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3" ht="22.5" customHeight="1" spans="1:15">
      <c r="A3" s="279" t="s">
        <v>133</v>
      </c>
      <c r="B3" s="295" t="s">
        <v>26</v>
      </c>
      <c r="C3" s="282" t="s">
        <v>153</v>
      </c>
      <c r="D3" s="296"/>
      <c r="E3" s="282" t="s">
        <v>154</v>
      </c>
      <c r="F3" s="296"/>
      <c r="G3" s="282" t="s">
        <v>155</v>
      </c>
      <c r="H3" s="296"/>
      <c r="I3" s="282" t="s">
        <v>156</v>
      </c>
      <c r="J3" s="296"/>
      <c r="K3" s="282" t="s">
        <v>157</v>
      </c>
      <c r="L3" s="296"/>
      <c r="M3" s="282" t="s">
        <v>158</v>
      </c>
      <c r="N3" s="296"/>
      <c r="O3" s="282" t="s">
        <v>159</v>
      </c>
    </row>
    <row r="4" ht="22.5" customHeight="1" spans="1:15">
      <c r="A4" s="283"/>
      <c r="B4" s="10"/>
      <c r="C4" s="10" t="s">
        <v>6</v>
      </c>
      <c r="D4" s="10" t="s">
        <v>30</v>
      </c>
      <c r="E4" s="10" t="s">
        <v>6</v>
      </c>
      <c r="F4" s="10" t="s">
        <v>30</v>
      </c>
      <c r="G4" s="10" t="s">
        <v>6</v>
      </c>
      <c r="H4" s="10" t="s">
        <v>30</v>
      </c>
      <c r="I4" s="10" t="s">
        <v>6</v>
      </c>
      <c r="J4" s="10" t="s">
        <v>30</v>
      </c>
      <c r="K4" s="10" t="s">
        <v>6</v>
      </c>
      <c r="L4" s="10" t="s">
        <v>30</v>
      </c>
      <c r="M4" s="10" t="s">
        <v>6</v>
      </c>
      <c r="N4" s="10" t="s">
        <v>30</v>
      </c>
      <c r="O4" s="297" t="s">
        <v>6</v>
      </c>
    </row>
    <row r="5" ht="27" customHeight="1" spans="1:15">
      <c r="A5" s="283"/>
      <c r="B5" s="298" t="s">
        <v>3</v>
      </c>
      <c r="C5" s="16">
        <v>570</v>
      </c>
      <c r="D5" s="299">
        <v>338.705077010839</v>
      </c>
      <c r="E5" s="16">
        <v>605</v>
      </c>
      <c r="F5" s="299">
        <v>460.74175614957</v>
      </c>
      <c r="G5" s="16">
        <v>666</v>
      </c>
      <c r="H5" s="299">
        <v>658.28490096074</v>
      </c>
      <c r="I5" s="16">
        <v>661</v>
      </c>
      <c r="J5" s="299">
        <v>862.620225246976</v>
      </c>
      <c r="K5" s="16">
        <v>540</v>
      </c>
      <c r="L5" s="299">
        <v>985.365497609576</v>
      </c>
      <c r="M5" s="27">
        <v>961</v>
      </c>
      <c r="N5" s="300">
        <v>1382.35590270286</v>
      </c>
      <c r="O5" s="27">
        <v>2</v>
      </c>
    </row>
    <row r="6" s="294" customFormat="1" ht="22.5" customHeight="1" spans="1:15">
      <c r="A6" s="291" t="s">
        <v>31</v>
      </c>
      <c r="B6" s="301" t="s">
        <v>96</v>
      </c>
      <c r="C6" s="30">
        <v>42</v>
      </c>
      <c r="D6" s="302">
        <v>24.9572162007986</v>
      </c>
      <c r="E6" s="30">
        <v>43</v>
      </c>
      <c r="F6" s="302">
        <v>32.7469347345975</v>
      </c>
      <c r="G6" s="30">
        <v>41</v>
      </c>
      <c r="H6" s="302">
        <v>40.5250464555411</v>
      </c>
      <c r="I6" s="30">
        <v>51</v>
      </c>
      <c r="J6" s="302">
        <v>66.5561747164837</v>
      </c>
      <c r="K6" s="30">
        <v>52</v>
      </c>
      <c r="L6" s="302">
        <v>94.8870479179592</v>
      </c>
      <c r="M6" s="290">
        <v>77</v>
      </c>
      <c r="N6" s="303">
        <v>110.761086897107</v>
      </c>
      <c r="O6" s="47">
        <v>1</v>
      </c>
    </row>
    <row r="7" s="294" customFormat="1" ht="22.5" customHeight="1" spans="1:15">
      <c r="A7" s="291" t="s">
        <v>33</v>
      </c>
      <c r="B7" s="301" t="s">
        <v>97</v>
      </c>
      <c r="C7" s="30">
        <v>30</v>
      </c>
      <c r="D7" s="302">
        <v>17.8265830005705</v>
      </c>
      <c r="E7" s="30">
        <v>46</v>
      </c>
      <c r="F7" s="302">
        <v>35.031604599802</v>
      </c>
      <c r="G7" s="30">
        <v>46</v>
      </c>
      <c r="H7" s="302">
        <v>45.4671252915826</v>
      </c>
      <c r="I7" s="30">
        <v>45</v>
      </c>
      <c r="J7" s="302">
        <v>58.7260365145445</v>
      </c>
      <c r="K7" s="30">
        <v>35</v>
      </c>
      <c r="L7" s="302">
        <v>63.8662822524725</v>
      </c>
      <c r="M7" s="290">
        <v>71</v>
      </c>
      <c r="N7" s="303">
        <v>102.130352853177</v>
      </c>
      <c r="O7" s="47" t="s">
        <v>99</v>
      </c>
    </row>
    <row r="8" s="294" customFormat="1" ht="22.5" customHeight="1" spans="1:15">
      <c r="A8" s="291" t="s">
        <v>35</v>
      </c>
      <c r="B8" s="301" t="s">
        <v>98</v>
      </c>
      <c r="C8" s="30">
        <v>13</v>
      </c>
      <c r="D8" s="302">
        <v>7.72485263358053</v>
      </c>
      <c r="E8" s="30">
        <v>19</v>
      </c>
      <c r="F8" s="302">
        <v>14.4695758129617</v>
      </c>
      <c r="G8" s="30">
        <v>16</v>
      </c>
      <c r="H8" s="302">
        <v>15.8146522753331</v>
      </c>
      <c r="I8" s="30">
        <v>16</v>
      </c>
      <c r="J8" s="302">
        <v>20.8803685385047</v>
      </c>
      <c r="K8" s="30">
        <v>16</v>
      </c>
      <c r="L8" s="302">
        <v>29.1960147439874</v>
      </c>
      <c r="M8" s="290">
        <v>18</v>
      </c>
      <c r="N8" s="303">
        <v>25.8922021317913</v>
      </c>
      <c r="O8" s="47" t="s">
        <v>99</v>
      </c>
    </row>
    <row r="9" s="294" customFormat="1" ht="22.5" customHeight="1" spans="1:15">
      <c r="A9" s="291" t="s">
        <v>37</v>
      </c>
      <c r="B9" s="304" t="s">
        <v>100</v>
      </c>
      <c r="C9" s="30">
        <v>19</v>
      </c>
      <c r="D9" s="302">
        <v>11.2901692336946</v>
      </c>
      <c r="E9" s="30">
        <v>14</v>
      </c>
      <c r="F9" s="302">
        <v>10.6617927042876</v>
      </c>
      <c r="G9" s="30">
        <v>27</v>
      </c>
      <c r="H9" s="302">
        <v>26.6872257146246</v>
      </c>
      <c r="I9" s="30">
        <v>30</v>
      </c>
      <c r="J9" s="302">
        <v>39.1506910096963</v>
      </c>
      <c r="K9" s="30">
        <v>20</v>
      </c>
      <c r="L9" s="302">
        <v>36.4950184299843</v>
      </c>
      <c r="M9" s="290">
        <v>50</v>
      </c>
      <c r="N9" s="303">
        <v>71.9227836994203</v>
      </c>
      <c r="O9" s="47" t="s">
        <v>99</v>
      </c>
    </row>
    <row r="10" s="294" customFormat="1" ht="22.5" customHeight="1" spans="1:15">
      <c r="A10" s="291" t="s">
        <v>39</v>
      </c>
      <c r="B10" s="301" t="s">
        <v>101</v>
      </c>
      <c r="C10" s="30">
        <v>17</v>
      </c>
      <c r="D10" s="302">
        <v>10.1017303669899</v>
      </c>
      <c r="E10" s="30">
        <v>15</v>
      </c>
      <c r="F10" s="302">
        <v>11.4233493260224</v>
      </c>
      <c r="G10" s="30">
        <v>14</v>
      </c>
      <c r="H10" s="302">
        <v>13.8378207409165</v>
      </c>
      <c r="I10" s="30">
        <v>13</v>
      </c>
      <c r="J10" s="302">
        <v>16.9652994375351</v>
      </c>
      <c r="K10" s="30">
        <v>22</v>
      </c>
      <c r="L10" s="302">
        <v>40.1445202729827</v>
      </c>
      <c r="M10" s="290">
        <v>20</v>
      </c>
      <c r="N10" s="303">
        <v>28.7691134797681</v>
      </c>
      <c r="O10" s="47" t="s">
        <v>99</v>
      </c>
    </row>
    <row r="11" s="294" customFormat="1" ht="22.5" customHeight="1" spans="1:15">
      <c r="A11" s="291" t="s">
        <v>41</v>
      </c>
      <c r="B11" s="301" t="s">
        <v>102</v>
      </c>
      <c r="C11" s="30">
        <v>9</v>
      </c>
      <c r="D11" s="302">
        <v>5.34797490017114</v>
      </c>
      <c r="E11" s="30">
        <v>13</v>
      </c>
      <c r="F11" s="302">
        <v>9.90023608255274</v>
      </c>
      <c r="G11" s="30">
        <v>12</v>
      </c>
      <c r="H11" s="302">
        <v>11.8609892064998</v>
      </c>
      <c r="I11" s="30">
        <v>11</v>
      </c>
      <c r="J11" s="302">
        <v>14.355253370222</v>
      </c>
      <c r="K11" s="30">
        <v>9</v>
      </c>
      <c r="L11" s="302">
        <v>16.4227582934929</v>
      </c>
      <c r="M11" s="290">
        <v>9</v>
      </c>
      <c r="N11" s="303">
        <v>12.9461010658957</v>
      </c>
      <c r="O11" s="47" t="s">
        <v>99</v>
      </c>
    </row>
    <row r="12" s="294" customFormat="1" ht="22.5" customHeight="1" spans="1:15">
      <c r="A12" s="291" t="s">
        <v>43</v>
      </c>
      <c r="B12" s="305" t="s">
        <v>103</v>
      </c>
      <c r="C12" s="30">
        <v>23</v>
      </c>
      <c r="D12" s="302">
        <v>13.667046967104</v>
      </c>
      <c r="E12" s="30">
        <v>24</v>
      </c>
      <c r="F12" s="302">
        <v>18.2773589216358</v>
      </c>
      <c r="G12" s="30">
        <v>40</v>
      </c>
      <c r="H12" s="302">
        <v>39.5366306883327</v>
      </c>
      <c r="I12" s="30">
        <v>58</v>
      </c>
      <c r="J12" s="302">
        <v>75.6913359520796</v>
      </c>
      <c r="K12" s="30">
        <v>44</v>
      </c>
      <c r="L12" s="302">
        <v>80.2890405459655</v>
      </c>
      <c r="M12" s="290">
        <v>88</v>
      </c>
      <c r="N12" s="303">
        <v>126.58409931098</v>
      </c>
      <c r="O12" s="47" t="s">
        <v>99</v>
      </c>
    </row>
    <row r="13" s="294" customFormat="1" ht="22.5" customHeight="1" spans="1:15">
      <c r="A13" s="291" t="s">
        <v>45</v>
      </c>
      <c r="B13" s="305" t="s">
        <v>104</v>
      </c>
      <c r="C13" s="30">
        <v>13</v>
      </c>
      <c r="D13" s="302">
        <v>7.72485263358053</v>
      </c>
      <c r="E13" s="30">
        <v>18</v>
      </c>
      <c r="F13" s="302">
        <v>13.7080191912269</v>
      </c>
      <c r="G13" s="30">
        <v>26</v>
      </c>
      <c r="H13" s="302">
        <v>25.6988099474163</v>
      </c>
      <c r="I13" s="30">
        <v>19</v>
      </c>
      <c r="J13" s="302">
        <v>24.7954376394743</v>
      </c>
      <c r="K13" s="30">
        <v>16</v>
      </c>
      <c r="L13" s="302">
        <v>29.1960147439874</v>
      </c>
      <c r="M13" s="290">
        <v>33</v>
      </c>
      <c r="N13" s="303">
        <v>47.4690372416174</v>
      </c>
      <c r="O13" s="47" t="s">
        <v>99</v>
      </c>
    </row>
    <row r="14" s="294" customFormat="1" ht="22.5" customHeight="1" spans="1:15">
      <c r="A14" s="291" t="s">
        <v>47</v>
      </c>
      <c r="B14" s="301" t="s">
        <v>105</v>
      </c>
      <c r="C14" s="30">
        <v>32</v>
      </c>
      <c r="D14" s="302">
        <v>19.0150218672751</v>
      </c>
      <c r="E14" s="30">
        <v>34</v>
      </c>
      <c r="F14" s="302">
        <v>25.8929251389841</v>
      </c>
      <c r="G14" s="30">
        <v>42</v>
      </c>
      <c r="H14" s="302">
        <v>41.5134622227494</v>
      </c>
      <c r="I14" s="30">
        <v>47</v>
      </c>
      <c r="J14" s="302">
        <v>61.3360825818576</v>
      </c>
      <c r="K14" s="30">
        <v>39</v>
      </c>
      <c r="L14" s="302">
        <v>71.1652859384694</v>
      </c>
      <c r="M14" s="290">
        <v>101</v>
      </c>
      <c r="N14" s="303">
        <v>145.284023072829</v>
      </c>
      <c r="O14" s="47" t="s">
        <v>99</v>
      </c>
    </row>
    <row r="15" s="294" customFormat="1" ht="22.5" customHeight="1" spans="1:15">
      <c r="A15" s="291" t="s">
        <v>49</v>
      </c>
      <c r="B15" s="301" t="s">
        <v>140</v>
      </c>
      <c r="C15" s="30">
        <v>96</v>
      </c>
      <c r="D15" s="302">
        <v>112.303031012014</v>
      </c>
      <c r="E15" s="30">
        <v>101</v>
      </c>
      <c r="F15" s="302">
        <v>149.802735012311</v>
      </c>
      <c r="G15" s="30">
        <v>101</v>
      </c>
      <c r="H15" s="302">
        <v>192.468938181264</v>
      </c>
      <c r="I15" s="30">
        <v>77</v>
      </c>
      <c r="J15" s="302">
        <v>191.138140747176</v>
      </c>
      <c r="K15" s="30">
        <v>44</v>
      </c>
      <c r="L15" s="302">
        <v>150.088688770637</v>
      </c>
      <c r="M15" s="290">
        <v>52</v>
      </c>
      <c r="N15" s="303">
        <v>133.868808567604</v>
      </c>
      <c r="O15" s="47" t="s">
        <v>99</v>
      </c>
    </row>
    <row r="16" s="294" customFormat="1" ht="22.5" customHeight="1" spans="1:15">
      <c r="A16" s="291" t="s">
        <v>52</v>
      </c>
      <c r="B16" s="301" t="s">
        <v>107</v>
      </c>
      <c r="C16" s="30" t="s">
        <v>99</v>
      </c>
      <c r="D16" s="302" t="s">
        <v>99</v>
      </c>
      <c r="E16" s="30">
        <v>2</v>
      </c>
      <c r="F16" s="302">
        <v>2.96639079232298</v>
      </c>
      <c r="G16" s="30" t="s">
        <v>99</v>
      </c>
      <c r="H16" s="302" t="s">
        <v>99</v>
      </c>
      <c r="I16" s="30">
        <v>2</v>
      </c>
      <c r="J16" s="302">
        <v>4.96462703239419</v>
      </c>
      <c r="K16" s="30">
        <v>3</v>
      </c>
      <c r="L16" s="302">
        <v>10.2333196889071</v>
      </c>
      <c r="M16" s="290">
        <v>4</v>
      </c>
      <c r="N16" s="303">
        <v>10.2976006590464</v>
      </c>
      <c r="O16" s="47" t="s">
        <v>99</v>
      </c>
    </row>
    <row r="17" s="294" customFormat="1" ht="22.5" customHeight="1" spans="1:16">
      <c r="A17" s="291" t="s">
        <v>55</v>
      </c>
      <c r="B17" s="301" t="s">
        <v>108</v>
      </c>
      <c r="C17" s="30">
        <v>2</v>
      </c>
      <c r="D17" s="302">
        <v>2.33964647941696</v>
      </c>
      <c r="E17" s="30">
        <v>2</v>
      </c>
      <c r="F17" s="302">
        <v>2.96639079232298</v>
      </c>
      <c r="G17" s="30">
        <v>1</v>
      </c>
      <c r="H17" s="302">
        <v>1.90563305129964</v>
      </c>
      <c r="I17" s="30" t="s">
        <v>99</v>
      </c>
      <c r="J17" s="302" t="s">
        <v>99</v>
      </c>
      <c r="K17" s="30">
        <v>4</v>
      </c>
      <c r="L17" s="302">
        <v>13.6444262518761</v>
      </c>
      <c r="M17" s="47">
        <v>3</v>
      </c>
      <c r="N17" s="306">
        <v>7.72320049428483</v>
      </c>
      <c r="O17" s="47" t="s">
        <v>99</v>
      </c>
    </row>
    <row r="18" s="294" customFormat="1" ht="22.5" customHeight="1" spans="1:16">
      <c r="A18" s="291" t="s">
        <v>57</v>
      </c>
      <c r="B18" s="301" t="s">
        <v>141</v>
      </c>
      <c r="C18" s="30">
        <v>29</v>
      </c>
      <c r="D18" s="302">
        <v>33.9248739515459</v>
      </c>
      <c r="E18" s="30">
        <v>29</v>
      </c>
      <c r="F18" s="302">
        <v>43.0126664886832</v>
      </c>
      <c r="G18" s="30">
        <v>28</v>
      </c>
      <c r="H18" s="302">
        <v>53.35772543639</v>
      </c>
      <c r="I18" s="30">
        <v>20</v>
      </c>
      <c r="J18" s="302">
        <v>49.6462703239419</v>
      </c>
      <c r="K18" s="30">
        <v>13</v>
      </c>
      <c r="L18" s="302">
        <v>44.3443853185974</v>
      </c>
      <c r="M18" s="290">
        <v>23</v>
      </c>
      <c r="N18" s="303">
        <v>59.211203789517</v>
      </c>
      <c r="O18" s="47" t="s">
        <v>99</v>
      </c>
    </row>
    <row r="19" s="294" customFormat="1" ht="22.5" customHeight="1" spans="1:16">
      <c r="A19" s="291" t="s">
        <v>60</v>
      </c>
      <c r="B19" s="301" t="s">
        <v>110</v>
      </c>
      <c r="C19" s="30">
        <v>33</v>
      </c>
      <c r="D19" s="302">
        <v>38.6041669103798</v>
      </c>
      <c r="E19" s="30">
        <v>35</v>
      </c>
      <c r="F19" s="302">
        <v>51.9118388656522</v>
      </c>
      <c r="G19" s="30">
        <v>28</v>
      </c>
      <c r="H19" s="302">
        <v>53.35772543639</v>
      </c>
      <c r="I19" s="30">
        <v>11</v>
      </c>
      <c r="J19" s="302">
        <v>27.3054486781681</v>
      </c>
      <c r="K19" s="30">
        <v>8</v>
      </c>
      <c r="L19" s="302">
        <v>27.2888525037522</v>
      </c>
      <c r="M19" s="290">
        <v>10</v>
      </c>
      <c r="N19" s="303">
        <v>25.7440016476161</v>
      </c>
      <c r="O19" s="47" t="s">
        <v>99</v>
      </c>
    </row>
    <row r="20" s="294" customFormat="1" ht="22.5" customHeight="1" spans="1:16">
      <c r="A20" s="291" t="s">
        <v>62</v>
      </c>
      <c r="B20" s="301" t="s">
        <v>111</v>
      </c>
      <c r="C20" s="30">
        <v>23</v>
      </c>
      <c r="D20" s="302">
        <v>26.905934513295</v>
      </c>
      <c r="E20" s="30">
        <v>15</v>
      </c>
      <c r="F20" s="302">
        <v>22.2479309424224</v>
      </c>
      <c r="G20" s="30">
        <v>6</v>
      </c>
      <c r="H20" s="302">
        <v>11.4337983077979</v>
      </c>
      <c r="I20" s="30">
        <v>6</v>
      </c>
      <c r="J20" s="302">
        <v>14.8938810971826</v>
      </c>
      <c r="K20" s="30">
        <v>7</v>
      </c>
      <c r="L20" s="302">
        <v>23.8777459407832</v>
      </c>
      <c r="M20" s="290">
        <v>6</v>
      </c>
      <c r="N20" s="303">
        <v>15.4464009885697</v>
      </c>
      <c r="O20" s="47" t="s">
        <v>99</v>
      </c>
    </row>
    <row r="21" s="294" customFormat="1" ht="22.5" customHeight="1" spans="1:16">
      <c r="A21" s="291" t="s">
        <v>64</v>
      </c>
      <c r="B21" s="301" t="s">
        <v>142</v>
      </c>
      <c r="C21" s="30">
        <v>45</v>
      </c>
      <c r="D21" s="302">
        <v>54.3445444115693</v>
      </c>
      <c r="E21" s="30">
        <v>77</v>
      </c>
      <c r="F21" s="302">
        <v>120.523415977961</v>
      </c>
      <c r="G21" s="30">
        <v>105</v>
      </c>
      <c r="H21" s="302">
        <v>215.62345983243</v>
      </c>
      <c r="I21" s="30">
        <v>111</v>
      </c>
      <c r="J21" s="302">
        <v>305.431731880469</v>
      </c>
      <c r="K21" s="30">
        <v>85</v>
      </c>
      <c r="L21" s="302">
        <v>333.51644039865</v>
      </c>
      <c r="M21" s="290">
        <v>175</v>
      </c>
      <c r="N21" s="303">
        <v>570.497147514262</v>
      </c>
      <c r="O21" s="47" t="s">
        <v>99</v>
      </c>
    </row>
    <row r="22" s="294" customFormat="1" ht="22.5" customHeight="1" spans="1:16">
      <c r="A22" s="291" t="s">
        <v>67</v>
      </c>
      <c r="B22" s="301" t="s">
        <v>113</v>
      </c>
      <c r="C22" s="30">
        <v>14</v>
      </c>
      <c r="D22" s="302">
        <v>8.31907206693288</v>
      </c>
      <c r="E22" s="30">
        <v>14</v>
      </c>
      <c r="F22" s="302">
        <v>10.6617927042876</v>
      </c>
      <c r="G22" s="30">
        <v>12</v>
      </c>
      <c r="H22" s="302">
        <v>11.8609892064998</v>
      </c>
      <c r="I22" s="30">
        <v>14</v>
      </c>
      <c r="J22" s="302">
        <v>18.2703224711916</v>
      </c>
      <c r="K22" s="30">
        <v>6</v>
      </c>
      <c r="L22" s="302">
        <v>10.9485055289953</v>
      </c>
      <c r="M22" s="290">
        <v>12</v>
      </c>
      <c r="N22" s="303">
        <v>17.2614680878609</v>
      </c>
      <c r="O22" s="47" t="s">
        <v>99</v>
      </c>
    </row>
    <row r="23" s="294" customFormat="1" ht="22.5" customHeight="1" spans="1:16">
      <c r="A23" s="291" t="s">
        <v>69</v>
      </c>
      <c r="B23" s="301" t="s">
        <v>114</v>
      </c>
      <c r="C23" s="30">
        <v>2</v>
      </c>
      <c r="D23" s="302">
        <v>1.1884388667047</v>
      </c>
      <c r="E23" s="30">
        <v>7</v>
      </c>
      <c r="F23" s="302">
        <v>5.33089635214378</v>
      </c>
      <c r="G23" s="30">
        <v>6</v>
      </c>
      <c r="H23" s="302">
        <v>5.93049460324991</v>
      </c>
      <c r="I23" s="30">
        <v>11</v>
      </c>
      <c r="J23" s="302">
        <v>14.355253370222</v>
      </c>
      <c r="K23" s="30">
        <v>12</v>
      </c>
      <c r="L23" s="302">
        <v>21.8970110579906</v>
      </c>
      <c r="M23" s="290">
        <v>15</v>
      </c>
      <c r="N23" s="303">
        <v>21.5768351098261</v>
      </c>
      <c r="O23" s="47" t="s">
        <v>99</v>
      </c>
    </row>
    <row r="24" s="294" customFormat="1" ht="22.5" customHeight="1" spans="1:16">
      <c r="A24" s="291" t="s">
        <v>71</v>
      </c>
      <c r="B24" s="301" t="s">
        <v>115</v>
      </c>
      <c r="C24" s="30">
        <v>10</v>
      </c>
      <c r="D24" s="302">
        <v>5.94219433352348</v>
      </c>
      <c r="E24" s="30">
        <v>7</v>
      </c>
      <c r="F24" s="302">
        <v>5.33089635214378</v>
      </c>
      <c r="G24" s="30">
        <v>11</v>
      </c>
      <c r="H24" s="302">
        <v>10.8725734392915</v>
      </c>
      <c r="I24" s="30">
        <v>7</v>
      </c>
      <c r="J24" s="302">
        <v>9.13516123559581</v>
      </c>
      <c r="K24" s="30">
        <v>7</v>
      </c>
      <c r="L24" s="302">
        <v>12.7732564504945</v>
      </c>
      <c r="M24" s="290">
        <v>8</v>
      </c>
      <c r="N24" s="303">
        <v>11.5076453919072</v>
      </c>
      <c r="O24" s="47" t="s">
        <v>99</v>
      </c>
    </row>
    <row r="25" s="294" customFormat="1" ht="22.5" customHeight="1" spans="1:16">
      <c r="A25" s="291" t="s">
        <v>73</v>
      </c>
      <c r="B25" s="301" t="s">
        <v>116</v>
      </c>
      <c r="C25" s="30">
        <v>25</v>
      </c>
      <c r="D25" s="302">
        <v>14.8554858338087</v>
      </c>
      <c r="E25" s="30">
        <v>10</v>
      </c>
      <c r="F25" s="302">
        <v>7.61556621734826</v>
      </c>
      <c r="G25" s="30">
        <v>14</v>
      </c>
      <c r="H25" s="302">
        <v>13.8378207409165</v>
      </c>
      <c r="I25" s="30">
        <v>10</v>
      </c>
      <c r="J25" s="302">
        <v>13.0502303365654</v>
      </c>
      <c r="K25" s="30">
        <v>6</v>
      </c>
      <c r="L25" s="302">
        <v>10.9485055289953</v>
      </c>
      <c r="M25" s="290">
        <v>8</v>
      </c>
      <c r="N25" s="303">
        <v>11.5076453919072</v>
      </c>
      <c r="O25" s="47" t="s">
        <v>99</v>
      </c>
    </row>
    <row r="26" s="294" customFormat="1" ht="22.5" customHeight="1" spans="1:16">
      <c r="A26" s="291" t="s">
        <v>75</v>
      </c>
      <c r="B26" s="301" t="s">
        <v>117</v>
      </c>
      <c r="C26" s="30">
        <v>14</v>
      </c>
      <c r="D26" s="302">
        <v>8.31907206693288</v>
      </c>
      <c r="E26" s="30">
        <v>13</v>
      </c>
      <c r="F26" s="302">
        <v>9.90023608255274</v>
      </c>
      <c r="G26" s="30">
        <v>8</v>
      </c>
      <c r="H26" s="302">
        <v>7.90732613766655</v>
      </c>
      <c r="I26" s="30">
        <v>13</v>
      </c>
      <c r="J26" s="302">
        <v>16.9652994375351</v>
      </c>
      <c r="K26" s="30">
        <v>14</v>
      </c>
      <c r="L26" s="302">
        <v>25.546512900989</v>
      </c>
      <c r="M26" s="290">
        <v>23</v>
      </c>
      <c r="N26" s="303">
        <v>33.0844805017333</v>
      </c>
      <c r="O26" s="47" t="s">
        <v>99</v>
      </c>
    </row>
    <row r="27" s="294" customFormat="1" ht="22.5" customHeight="1" spans="1:16">
      <c r="A27" s="291" t="s">
        <v>77</v>
      </c>
      <c r="B27" s="305" t="s">
        <v>118</v>
      </c>
      <c r="C27" s="30">
        <v>18</v>
      </c>
      <c r="D27" s="302">
        <v>10.6959498003423</v>
      </c>
      <c r="E27" s="30">
        <v>16</v>
      </c>
      <c r="F27" s="302">
        <v>12.1849059477572</v>
      </c>
      <c r="G27" s="30">
        <v>22</v>
      </c>
      <c r="H27" s="302">
        <v>21.745146878583</v>
      </c>
      <c r="I27" s="30">
        <v>21</v>
      </c>
      <c r="J27" s="302">
        <v>27.4054837067874</v>
      </c>
      <c r="K27" s="30">
        <v>22</v>
      </c>
      <c r="L27" s="302">
        <v>40.1445202729827</v>
      </c>
      <c r="M27" s="290">
        <v>48</v>
      </c>
      <c r="N27" s="303">
        <v>69.0458723514435</v>
      </c>
      <c r="O27" s="47">
        <v>1</v>
      </c>
    </row>
    <row r="28" s="294" customFormat="1" ht="22.5" customHeight="1" spans="1:16">
      <c r="A28" s="292"/>
      <c r="B28" s="307" t="s">
        <v>119</v>
      </c>
      <c r="C28" s="293">
        <v>61</v>
      </c>
      <c r="D28" s="308">
        <v>36.2473854344933</v>
      </c>
      <c r="E28" s="293">
        <v>52</v>
      </c>
      <c r="F28" s="308">
        <v>39.600944330211</v>
      </c>
      <c r="G28" s="293">
        <v>61</v>
      </c>
      <c r="H28" s="308">
        <v>60.2933617997074</v>
      </c>
      <c r="I28" s="293">
        <v>69</v>
      </c>
      <c r="J28" s="308">
        <v>90.0465893223015</v>
      </c>
      <c r="K28" s="293">
        <v>56</v>
      </c>
      <c r="L28" s="308">
        <v>102.186051603956</v>
      </c>
      <c r="M28" s="293">
        <v>107</v>
      </c>
      <c r="N28" s="308">
        <v>153.914757116759</v>
      </c>
      <c r="O28" s="309" t="s">
        <v>99</v>
      </c>
      <c r="P28" s="111"/>
    </row>
    <row r="29" ht="17.25" customHeight="1" spans="1:16">
      <c r="A29" s="310" t="s">
        <v>120</v>
      </c>
      <c r="B29" s="310"/>
      <c r="C29" s="310"/>
      <c r="D29" s="310"/>
      <c r="E29" s="310"/>
      <c r="F29" s="310"/>
      <c r="G29" s="310"/>
      <c r="H29" s="310"/>
      <c r="I29" s="310"/>
      <c r="J29" s="310"/>
      <c r="K29" s="310"/>
      <c r="L29" s="310"/>
      <c r="M29" s="310"/>
      <c r="N29" s="310"/>
    </row>
    <row r="30" ht="19.5" customHeight="1" spans="1:16">
      <c r="A30" s="311" t="s">
        <v>143</v>
      </c>
      <c r="B30" s="311"/>
      <c r="C30" s="311"/>
      <c r="D30" s="311"/>
      <c r="E30" s="311"/>
      <c r="F30" s="311"/>
      <c r="G30" s="311"/>
      <c r="H30" s="312"/>
      <c r="I30" s="312"/>
      <c r="J30" s="313"/>
      <c r="K30" s="313"/>
      <c r="L30" s="313"/>
      <c r="M30" s="313"/>
      <c r="N30" s="313"/>
    </row>
    <row r="31" ht="19.5" customHeight="1" spans="1:16">
      <c r="A31" s="220" t="s">
        <v>83</v>
      </c>
      <c r="B31" s="313"/>
      <c r="C31" s="313"/>
      <c r="D31" s="313"/>
      <c r="E31" s="313"/>
      <c r="F31" s="313"/>
      <c r="G31" s="313"/>
      <c r="H31" s="313"/>
      <c r="I31" s="313"/>
      <c r="J31" s="313"/>
      <c r="K31" s="313"/>
      <c r="L31" s="313"/>
      <c r="M31" s="313"/>
      <c r="N31" s="313"/>
    </row>
    <row r="32" ht="19.5" customHeight="1" spans="1:16">
      <c r="A32" s="221" t="s">
        <v>84</v>
      </c>
      <c r="B32" s="313"/>
      <c r="C32" s="313"/>
      <c r="D32" s="313"/>
      <c r="E32" s="313"/>
      <c r="F32" s="313"/>
      <c r="G32" s="313"/>
      <c r="H32" s="313"/>
      <c r="I32" s="313"/>
      <c r="J32" s="313"/>
      <c r="K32" s="313"/>
      <c r="L32" s="313"/>
      <c r="M32" s="313"/>
      <c r="N32" s="313"/>
    </row>
    <row r="33" ht="21" customHeight="1" spans="1:16">
      <c r="A33" s="138"/>
      <c r="B33" s="314"/>
      <c r="C33" s="314"/>
      <c r="D33" s="314"/>
      <c r="E33" s="314"/>
      <c r="F33" s="314"/>
      <c r="G33" s="314"/>
      <c r="H33" s="314"/>
      <c r="I33" s="314"/>
      <c r="J33" s="314"/>
      <c r="K33" s="314"/>
      <c r="L33" s="314"/>
      <c r="M33" s="314"/>
      <c r="N33" s="314"/>
      <c r="O33" s="314"/>
      <c r="P33" s="314"/>
    </row>
  </sheetData>
  <mergeCells count="10">
    <mergeCell ref="A1:O1"/>
    <mergeCell ref="C3:D3"/>
    <mergeCell ref="E3:F3"/>
    <mergeCell ref="G3:H3"/>
    <mergeCell ref="I3:J3"/>
    <mergeCell ref="K3:L3"/>
    <mergeCell ref="M3:N3"/>
    <mergeCell ref="A29:N29"/>
    <mergeCell ref="A3:A5"/>
    <mergeCell ref="B3:B4"/>
  </mergeCells>
  <pageMargins left="0.984251968503937" right="0.708661417322835" top="0.94488188976378" bottom="0.748031496062992" header="0.31496062992126" footer="0.31496062992126"/>
  <pageSetup paperSize="1" scale="63" orientation="landscape"/>
  <headerFooter>
    <oddFooter>&amp;C4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O27"/>
  <sheetViews>
    <sheetView view="pageBreakPreview" zoomScale="60" zoomScalePageLayoutView="80" zoomScaleNormal="100" workbookViewId="0">
      <selection activeCell="H30" sqref="H30"/>
    </sheetView>
  </sheetViews>
  <sheetFormatPr defaultColWidth="11.4285714285714" defaultRowHeight="15.75"/>
  <cols>
    <col min="1" max="1" width="15.5714285714286" style="111" customWidth="1"/>
    <col min="2" max="2" width="12" style="111" customWidth="1"/>
    <col min="3" max="8" width="12.4285714285714" style="111" customWidth="1"/>
    <col min="9" max="9" width="15.2857142857143" style="111" customWidth="1"/>
    <col min="10" max="11" width="12.4285714285714" style="111" customWidth="1"/>
    <col min="12" max="12" width="12.8571428571429" style="111" customWidth="1"/>
    <col min="13" max="13" width="13.1428571428571" style="111" customWidth="1"/>
    <col min="14" max="14" width="12.4285714285714" style="111" customWidth="1"/>
    <col min="15" max="15" width="15.1428571428571" style="111" customWidth="1"/>
    <col min="16" max="16384" width="11.4285714285714" style="111"/>
  </cols>
  <sheetData>
    <row r="1" ht="41.25" customHeight="1" spans="1:15">
      <c r="A1" s="139" t="s">
        <v>160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ht="16.5" spans="1:15">
      <c r="A2" s="278"/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</row>
    <row r="3" spans="1:15">
      <c r="A3" s="279" t="s">
        <v>161</v>
      </c>
      <c r="B3" s="280" t="s">
        <v>3</v>
      </c>
      <c r="C3" s="281" t="s">
        <v>162</v>
      </c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2"/>
    </row>
    <row r="4" ht="31.5" spans="1:15">
      <c r="A4" s="283"/>
      <c r="B4" s="284"/>
      <c r="C4" s="10" t="s">
        <v>89</v>
      </c>
      <c r="D4" s="11" t="s">
        <v>90</v>
      </c>
      <c r="E4" s="11" t="s">
        <v>91</v>
      </c>
      <c r="F4" s="11" t="s">
        <v>92</v>
      </c>
      <c r="G4" s="11" t="s">
        <v>93</v>
      </c>
      <c r="H4" s="11" t="s">
        <v>94</v>
      </c>
      <c r="I4" s="11" t="s">
        <v>125</v>
      </c>
      <c r="J4" s="11" t="s">
        <v>126</v>
      </c>
      <c r="K4" s="10" t="s">
        <v>127</v>
      </c>
      <c r="L4" s="11" t="s">
        <v>128</v>
      </c>
      <c r="M4" s="10" t="s">
        <v>163</v>
      </c>
      <c r="N4" s="10" t="s">
        <v>164</v>
      </c>
      <c r="O4" s="12" t="s">
        <v>165</v>
      </c>
    </row>
    <row r="5" ht="46.5" customHeight="1" spans="1:15">
      <c r="A5" s="285" t="s">
        <v>3</v>
      </c>
      <c r="B5" s="286">
        <v>5722</v>
      </c>
      <c r="C5" s="287">
        <v>110</v>
      </c>
      <c r="D5" s="287">
        <v>391</v>
      </c>
      <c r="E5" s="287">
        <v>375</v>
      </c>
      <c r="F5" s="287">
        <v>677</v>
      </c>
      <c r="G5" s="287">
        <v>44</v>
      </c>
      <c r="H5" s="287">
        <v>225</v>
      </c>
      <c r="I5" s="287">
        <v>208</v>
      </c>
      <c r="J5" s="286">
        <v>2462</v>
      </c>
      <c r="K5" s="287">
        <v>815</v>
      </c>
      <c r="L5" s="287">
        <v>365</v>
      </c>
      <c r="M5" s="287">
        <v>11</v>
      </c>
      <c r="N5" s="287">
        <v>3</v>
      </c>
      <c r="O5" s="288">
        <v>36</v>
      </c>
    </row>
    <row r="6" ht="24.75" customHeight="1" spans="1:15">
      <c r="A6" s="289" t="s">
        <v>134</v>
      </c>
      <c r="B6" s="290">
        <v>9</v>
      </c>
      <c r="C6" s="127" t="s">
        <v>99</v>
      </c>
      <c r="D6" s="127" t="s">
        <v>99</v>
      </c>
      <c r="E6" s="127" t="s">
        <v>99</v>
      </c>
      <c r="F6" s="127">
        <v>1</v>
      </c>
      <c r="G6" s="127" t="s">
        <v>99</v>
      </c>
      <c r="H6" s="127">
        <v>1</v>
      </c>
      <c r="I6" s="127">
        <v>1</v>
      </c>
      <c r="J6" s="127">
        <v>4</v>
      </c>
      <c r="K6" s="127">
        <v>1</v>
      </c>
      <c r="L6" s="127" t="s">
        <v>99</v>
      </c>
      <c r="M6" s="127" t="s">
        <v>99</v>
      </c>
      <c r="N6" s="127" t="s">
        <v>99</v>
      </c>
      <c r="O6" s="128">
        <v>1</v>
      </c>
    </row>
    <row r="7" ht="24.75" customHeight="1" spans="1:15">
      <c r="A7" s="291" t="s">
        <v>135</v>
      </c>
      <c r="B7" s="290">
        <v>34</v>
      </c>
      <c r="C7" s="127" t="s">
        <v>99</v>
      </c>
      <c r="D7" s="127" t="s">
        <v>99</v>
      </c>
      <c r="E7" s="127">
        <v>7</v>
      </c>
      <c r="F7" s="127" t="s">
        <v>99</v>
      </c>
      <c r="G7" s="127">
        <v>3</v>
      </c>
      <c r="H7" s="127">
        <v>1</v>
      </c>
      <c r="I7" s="127" t="s">
        <v>99</v>
      </c>
      <c r="J7" s="127">
        <v>12</v>
      </c>
      <c r="K7" s="127">
        <v>8</v>
      </c>
      <c r="L7" s="127">
        <v>1</v>
      </c>
      <c r="M7" s="127">
        <v>1</v>
      </c>
      <c r="N7" s="127" t="s">
        <v>99</v>
      </c>
      <c r="O7" s="128">
        <v>1</v>
      </c>
    </row>
    <row r="8" ht="24.75" customHeight="1" spans="1:15">
      <c r="A8" s="291" t="s">
        <v>136</v>
      </c>
      <c r="B8" s="290">
        <v>23</v>
      </c>
      <c r="C8" s="127">
        <v>3</v>
      </c>
      <c r="D8" s="127">
        <v>3</v>
      </c>
      <c r="E8" s="127"/>
      <c r="F8" s="127">
        <v>3</v>
      </c>
      <c r="G8" s="127">
        <v>1</v>
      </c>
      <c r="H8" s="127" t="s">
        <v>99</v>
      </c>
      <c r="I8" s="127" t="s">
        <v>99</v>
      </c>
      <c r="J8" s="127">
        <v>2</v>
      </c>
      <c r="K8" s="127">
        <v>6</v>
      </c>
      <c r="L8" s="127">
        <v>5</v>
      </c>
      <c r="M8" s="127" t="s">
        <v>99</v>
      </c>
      <c r="N8" s="127" t="s">
        <v>99</v>
      </c>
      <c r="O8" s="128" t="s">
        <v>99</v>
      </c>
    </row>
    <row r="9" ht="24.75" customHeight="1" spans="1:15">
      <c r="A9" s="291" t="s">
        <v>137</v>
      </c>
      <c r="B9" s="290">
        <v>26</v>
      </c>
      <c r="C9" s="127">
        <v>5</v>
      </c>
      <c r="D9" s="127">
        <v>3</v>
      </c>
      <c r="E9" s="127">
        <v>1</v>
      </c>
      <c r="F9" s="127">
        <v>3</v>
      </c>
      <c r="G9" s="127">
        <v>1</v>
      </c>
      <c r="H9" s="127" t="s">
        <v>99</v>
      </c>
      <c r="I9" s="127" t="s">
        <v>99</v>
      </c>
      <c r="J9" s="127">
        <v>9</v>
      </c>
      <c r="K9" s="127">
        <v>2</v>
      </c>
      <c r="L9" s="127">
        <v>1</v>
      </c>
      <c r="M9" s="127">
        <v>1</v>
      </c>
      <c r="N9" s="127" t="s">
        <v>99</v>
      </c>
      <c r="O9" s="128" t="s">
        <v>99</v>
      </c>
    </row>
    <row r="10" ht="24.75" customHeight="1" spans="1:15">
      <c r="A10" s="291" t="s">
        <v>138</v>
      </c>
      <c r="B10" s="290">
        <v>52</v>
      </c>
      <c r="C10" s="127">
        <v>3</v>
      </c>
      <c r="D10" s="127">
        <v>8</v>
      </c>
      <c r="E10" s="127">
        <v>5</v>
      </c>
      <c r="F10" s="127">
        <v>3</v>
      </c>
      <c r="G10" s="127" t="s">
        <v>99</v>
      </c>
      <c r="H10" s="127">
        <v>2</v>
      </c>
      <c r="I10" s="127">
        <v>2</v>
      </c>
      <c r="J10" s="127">
        <v>15</v>
      </c>
      <c r="K10" s="127">
        <v>9</v>
      </c>
      <c r="L10" s="127">
        <v>3</v>
      </c>
      <c r="M10" s="127" t="s">
        <v>99</v>
      </c>
      <c r="N10" s="127">
        <v>1</v>
      </c>
      <c r="O10" s="128">
        <v>1</v>
      </c>
    </row>
    <row r="11" ht="24.75" customHeight="1" spans="1:15">
      <c r="A11" s="291" t="s">
        <v>139</v>
      </c>
      <c r="B11" s="290">
        <v>60</v>
      </c>
      <c r="C11" s="127">
        <v>1</v>
      </c>
      <c r="D11" s="127">
        <v>2</v>
      </c>
      <c r="E11" s="127">
        <v>5</v>
      </c>
      <c r="F11" s="127">
        <v>12</v>
      </c>
      <c r="G11" s="127" t="s">
        <v>99</v>
      </c>
      <c r="H11" s="127">
        <v>3</v>
      </c>
      <c r="I11" s="127">
        <v>1</v>
      </c>
      <c r="J11" s="127">
        <v>20</v>
      </c>
      <c r="K11" s="127">
        <v>9</v>
      </c>
      <c r="L11" s="127">
        <v>4</v>
      </c>
      <c r="M11" s="127" t="s">
        <v>99</v>
      </c>
      <c r="N11" s="127" t="s">
        <v>99</v>
      </c>
      <c r="O11" s="128">
        <v>3</v>
      </c>
    </row>
    <row r="12" ht="24.75" customHeight="1" spans="1:15">
      <c r="A12" s="291" t="s">
        <v>146</v>
      </c>
      <c r="B12" s="290">
        <v>86</v>
      </c>
      <c r="C12" s="127">
        <v>4</v>
      </c>
      <c r="D12" s="127">
        <v>4</v>
      </c>
      <c r="E12" s="127">
        <v>6</v>
      </c>
      <c r="F12" s="127">
        <v>7</v>
      </c>
      <c r="G12" s="127">
        <v>4</v>
      </c>
      <c r="H12" s="127">
        <v>3</v>
      </c>
      <c r="I12" s="127">
        <v>4</v>
      </c>
      <c r="J12" s="127">
        <v>38</v>
      </c>
      <c r="K12" s="127">
        <v>11</v>
      </c>
      <c r="L12" s="127">
        <v>4</v>
      </c>
      <c r="M12" s="127" t="s">
        <v>99</v>
      </c>
      <c r="N12" s="127" t="s">
        <v>99</v>
      </c>
      <c r="O12" s="128">
        <v>1</v>
      </c>
    </row>
    <row r="13" ht="24.75" customHeight="1" spans="1:15">
      <c r="A13" s="291" t="s">
        <v>147</v>
      </c>
      <c r="B13" s="290">
        <v>147</v>
      </c>
      <c r="C13" s="127">
        <v>4</v>
      </c>
      <c r="D13" s="127">
        <v>4</v>
      </c>
      <c r="E13" s="127">
        <v>8</v>
      </c>
      <c r="F13" s="127">
        <v>15</v>
      </c>
      <c r="G13" s="127">
        <v>1</v>
      </c>
      <c r="H13" s="127">
        <v>7</v>
      </c>
      <c r="I13" s="127">
        <v>3</v>
      </c>
      <c r="J13" s="127">
        <v>71</v>
      </c>
      <c r="K13" s="127">
        <v>29</v>
      </c>
      <c r="L13" s="127">
        <v>3</v>
      </c>
      <c r="M13" s="127" t="s">
        <v>99</v>
      </c>
      <c r="N13" s="127" t="s">
        <v>99</v>
      </c>
      <c r="O13" s="128">
        <v>2</v>
      </c>
    </row>
    <row r="14" ht="24.75" customHeight="1" spans="1:15">
      <c r="A14" s="291" t="s">
        <v>148</v>
      </c>
      <c r="B14" s="290">
        <v>190</v>
      </c>
      <c r="C14" s="127">
        <v>3</v>
      </c>
      <c r="D14" s="127">
        <v>16</v>
      </c>
      <c r="E14" s="127">
        <v>17</v>
      </c>
      <c r="F14" s="127">
        <v>14</v>
      </c>
      <c r="G14" s="127">
        <v>1</v>
      </c>
      <c r="H14" s="127">
        <v>12</v>
      </c>
      <c r="I14" s="127">
        <v>3</v>
      </c>
      <c r="J14" s="127">
        <v>68</v>
      </c>
      <c r="K14" s="127">
        <v>41</v>
      </c>
      <c r="L14" s="127">
        <v>10</v>
      </c>
      <c r="M14" s="127">
        <v>2</v>
      </c>
      <c r="N14" s="127">
        <v>1</v>
      </c>
      <c r="O14" s="128">
        <v>2</v>
      </c>
    </row>
    <row r="15" ht="24.75" customHeight="1" spans="1:15">
      <c r="A15" s="291" t="s">
        <v>149</v>
      </c>
      <c r="B15" s="290">
        <v>284</v>
      </c>
      <c r="C15" s="127">
        <v>6</v>
      </c>
      <c r="D15" s="127">
        <v>14</v>
      </c>
      <c r="E15" s="127">
        <v>36</v>
      </c>
      <c r="F15" s="127">
        <v>34</v>
      </c>
      <c r="G15" s="127">
        <v>1</v>
      </c>
      <c r="H15" s="127">
        <v>10</v>
      </c>
      <c r="I15" s="127">
        <v>7</v>
      </c>
      <c r="J15" s="127">
        <v>113</v>
      </c>
      <c r="K15" s="127">
        <v>50</v>
      </c>
      <c r="L15" s="127">
        <v>11</v>
      </c>
      <c r="M15" s="127" t="s">
        <v>99</v>
      </c>
      <c r="N15" s="127" t="s">
        <v>99</v>
      </c>
      <c r="O15" s="128">
        <v>2</v>
      </c>
    </row>
    <row r="16" ht="24.75" customHeight="1" spans="1:15">
      <c r="A16" s="291" t="s">
        <v>150</v>
      </c>
      <c r="B16" s="290">
        <v>368</v>
      </c>
      <c r="C16" s="127">
        <v>6</v>
      </c>
      <c r="D16" s="127">
        <v>24</v>
      </c>
      <c r="E16" s="127">
        <v>31</v>
      </c>
      <c r="F16" s="127">
        <v>45</v>
      </c>
      <c r="G16" s="127">
        <v>4</v>
      </c>
      <c r="H16" s="127">
        <v>5</v>
      </c>
      <c r="I16" s="127">
        <v>10</v>
      </c>
      <c r="J16" s="127">
        <v>165</v>
      </c>
      <c r="K16" s="127">
        <v>49</v>
      </c>
      <c r="L16" s="127">
        <v>25</v>
      </c>
      <c r="M16" s="127">
        <v>1</v>
      </c>
      <c r="N16" s="127"/>
      <c r="O16" s="128">
        <v>3</v>
      </c>
    </row>
    <row r="17" ht="24.75" customHeight="1" spans="1:15">
      <c r="A17" s="291" t="s">
        <v>151</v>
      </c>
      <c r="B17" s="290">
        <v>438</v>
      </c>
      <c r="C17" s="127">
        <v>11</v>
      </c>
      <c r="D17" s="127">
        <v>24</v>
      </c>
      <c r="E17" s="127">
        <v>42</v>
      </c>
      <c r="F17" s="127">
        <v>48</v>
      </c>
      <c r="G17" s="127" t="s">
        <v>99</v>
      </c>
      <c r="H17" s="127">
        <v>18</v>
      </c>
      <c r="I17" s="127">
        <v>21</v>
      </c>
      <c r="J17" s="127">
        <v>168</v>
      </c>
      <c r="K17" s="127">
        <v>80</v>
      </c>
      <c r="L17" s="127">
        <v>20</v>
      </c>
      <c r="M17" s="127">
        <v>1</v>
      </c>
      <c r="N17" s="127" t="s">
        <v>99</v>
      </c>
      <c r="O17" s="128">
        <v>5</v>
      </c>
    </row>
    <row r="18" ht="24.75" customHeight="1" spans="1:15">
      <c r="A18" s="291" t="s">
        <v>153</v>
      </c>
      <c r="B18" s="290">
        <v>570</v>
      </c>
      <c r="C18" s="127">
        <v>15</v>
      </c>
      <c r="D18" s="127">
        <v>41</v>
      </c>
      <c r="E18" s="127">
        <v>28</v>
      </c>
      <c r="F18" s="127">
        <v>58</v>
      </c>
      <c r="G18" s="127">
        <v>6</v>
      </c>
      <c r="H18" s="127">
        <v>22</v>
      </c>
      <c r="I18" s="127">
        <v>15</v>
      </c>
      <c r="J18" s="127">
        <v>255</v>
      </c>
      <c r="K18" s="127">
        <v>93</v>
      </c>
      <c r="L18" s="127">
        <v>31</v>
      </c>
      <c r="M18" s="127" t="s">
        <v>99</v>
      </c>
      <c r="N18" s="127" t="s">
        <v>99</v>
      </c>
      <c r="O18" s="128">
        <v>6</v>
      </c>
    </row>
    <row r="19" ht="24.75" customHeight="1" spans="1:15">
      <c r="A19" s="291" t="s">
        <v>154</v>
      </c>
      <c r="B19" s="290">
        <v>605</v>
      </c>
      <c r="C19" s="127">
        <v>9</v>
      </c>
      <c r="D19" s="127">
        <v>35</v>
      </c>
      <c r="E19" s="127">
        <v>42</v>
      </c>
      <c r="F19" s="127">
        <v>63</v>
      </c>
      <c r="G19" s="127">
        <v>4</v>
      </c>
      <c r="H19" s="127">
        <v>22</v>
      </c>
      <c r="I19" s="127">
        <v>19</v>
      </c>
      <c r="J19" s="127">
        <v>276</v>
      </c>
      <c r="K19" s="127">
        <v>87</v>
      </c>
      <c r="L19" s="127">
        <v>46</v>
      </c>
      <c r="M19" s="127">
        <v>1</v>
      </c>
      <c r="N19" s="127"/>
      <c r="O19" s="128">
        <v>1</v>
      </c>
    </row>
    <row r="20" ht="24.75" customHeight="1" spans="1:15">
      <c r="A20" s="291" t="s">
        <v>155</v>
      </c>
      <c r="B20" s="290">
        <v>666</v>
      </c>
      <c r="C20" s="127">
        <v>12</v>
      </c>
      <c r="D20" s="127">
        <v>48</v>
      </c>
      <c r="E20" s="127">
        <v>40</v>
      </c>
      <c r="F20" s="127">
        <v>75</v>
      </c>
      <c r="G20" s="127">
        <v>3</v>
      </c>
      <c r="H20" s="127">
        <v>42</v>
      </c>
      <c r="I20" s="127">
        <v>22</v>
      </c>
      <c r="J20" s="127">
        <v>310</v>
      </c>
      <c r="K20" s="127">
        <v>76</v>
      </c>
      <c r="L20" s="127">
        <v>31</v>
      </c>
      <c r="M20" s="127">
        <v>3</v>
      </c>
      <c r="N20" s="127">
        <v>1</v>
      </c>
      <c r="O20" s="128">
        <v>3</v>
      </c>
    </row>
    <row r="21" ht="24.75" customHeight="1" spans="1:15">
      <c r="A21" s="291" t="s">
        <v>156</v>
      </c>
      <c r="B21" s="290">
        <v>661</v>
      </c>
      <c r="C21" s="127">
        <v>7</v>
      </c>
      <c r="D21" s="127">
        <v>55</v>
      </c>
      <c r="E21" s="127">
        <v>36</v>
      </c>
      <c r="F21" s="127">
        <v>88</v>
      </c>
      <c r="G21" s="127">
        <v>6</v>
      </c>
      <c r="H21" s="127">
        <v>23</v>
      </c>
      <c r="I21" s="127">
        <v>25</v>
      </c>
      <c r="J21" s="127">
        <v>275</v>
      </c>
      <c r="K21" s="127">
        <v>93</v>
      </c>
      <c r="L21" s="127">
        <v>52</v>
      </c>
      <c r="M21" s="127" t="s">
        <v>99</v>
      </c>
      <c r="N21" s="127" t="s">
        <v>99</v>
      </c>
      <c r="O21" s="128">
        <v>1</v>
      </c>
    </row>
    <row r="22" ht="24.75" customHeight="1" spans="1:15">
      <c r="A22" s="291" t="s">
        <v>157</v>
      </c>
      <c r="B22" s="290">
        <v>540</v>
      </c>
      <c r="C22" s="127">
        <v>7</v>
      </c>
      <c r="D22" s="127">
        <v>44</v>
      </c>
      <c r="E22" s="127">
        <v>22</v>
      </c>
      <c r="F22" s="127">
        <v>71</v>
      </c>
      <c r="G22" s="127">
        <v>2</v>
      </c>
      <c r="H22" s="127">
        <v>23</v>
      </c>
      <c r="I22" s="127">
        <v>22</v>
      </c>
      <c r="J22" s="127">
        <v>238</v>
      </c>
      <c r="K22" s="127">
        <v>62</v>
      </c>
      <c r="L22" s="127">
        <v>46</v>
      </c>
      <c r="M22" s="127">
        <v>1</v>
      </c>
      <c r="N22" s="127" t="s">
        <v>99</v>
      </c>
      <c r="O22" s="128">
        <v>2</v>
      </c>
    </row>
    <row r="23" ht="24.75" customHeight="1" spans="1:15">
      <c r="A23" s="291" t="s">
        <v>158</v>
      </c>
      <c r="B23" s="290">
        <v>961</v>
      </c>
      <c r="C23" s="127">
        <v>14</v>
      </c>
      <c r="D23" s="127">
        <v>66</v>
      </c>
      <c r="E23" s="127">
        <v>49</v>
      </c>
      <c r="F23" s="127">
        <v>137</v>
      </c>
      <c r="G23" s="127">
        <v>7</v>
      </c>
      <c r="H23" s="127">
        <v>31</v>
      </c>
      <c r="I23" s="127">
        <v>53</v>
      </c>
      <c r="J23" s="127">
        <v>421</v>
      </c>
      <c r="K23" s="127">
        <v>109</v>
      </c>
      <c r="L23" s="127">
        <v>72</v>
      </c>
      <c r="M23" s="127" t="s">
        <v>99</v>
      </c>
      <c r="N23" s="127" t="s">
        <v>99</v>
      </c>
      <c r="O23" s="128">
        <v>2</v>
      </c>
    </row>
    <row r="24" ht="24.75" customHeight="1" spans="1:15">
      <c r="A24" s="292" t="s">
        <v>159</v>
      </c>
      <c r="B24" s="293">
        <v>2</v>
      </c>
      <c r="C24" s="136" t="s">
        <v>99</v>
      </c>
      <c r="D24" s="136" t="s">
        <v>99</v>
      </c>
      <c r="E24" s="136" t="s">
        <v>99</v>
      </c>
      <c r="F24" s="136" t="s">
        <v>99</v>
      </c>
      <c r="G24" s="136" t="s">
        <v>99</v>
      </c>
      <c r="H24" s="136" t="s">
        <v>99</v>
      </c>
      <c r="I24" s="136" t="s">
        <v>99</v>
      </c>
      <c r="J24" s="136" t="s">
        <v>99</v>
      </c>
      <c r="K24" s="136" t="s">
        <v>99</v>
      </c>
      <c r="L24" s="136" t="s">
        <v>99</v>
      </c>
      <c r="M24" s="136" t="s">
        <v>99</v>
      </c>
      <c r="N24" s="136" t="s">
        <v>99</v>
      </c>
      <c r="O24" s="137" t="s">
        <v>99</v>
      </c>
    </row>
    <row r="25" ht="24" customHeight="1" spans="1:15">
      <c r="A25" s="220" t="s">
        <v>83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</row>
    <row r="26" ht="27" customHeight="1" spans="1:15">
      <c r="A26" s="221" t="s">
        <v>84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</row>
    <row r="27" ht="17.25" customHeight="1"/>
  </sheetData>
  <mergeCells count="4">
    <mergeCell ref="A1:O1"/>
    <mergeCell ref="C3:O3"/>
    <mergeCell ref="A3:A4"/>
    <mergeCell ref="B3:B4"/>
  </mergeCells>
  <pageMargins left="0.708661417322835" right="0.708661417322835" top="1.33858267716535" bottom="0.748031496062992" header="0.31496062992126" footer="0.31496062992126"/>
  <pageSetup paperSize="1" scale="61" orientation="landscape"/>
  <headerFooter>
    <oddFooter>&amp;C5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AB76"/>
  <sheetViews>
    <sheetView view="pageBreakPreview" zoomScale="50" zoomScalePageLayoutView="60" zoomScaleNormal="100" topLeftCell="A10" workbookViewId="0">
      <selection activeCell="H30" sqref="H30"/>
    </sheetView>
  </sheetViews>
  <sheetFormatPr defaultColWidth="11.4285714285714" defaultRowHeight="18.75"/>
  <cols>
    <col min="1" max="1" width="12.2857142857143" style="224" customWidth="1"/>
    <col min="2" max="2" width="37.5714285714286" style="225" customWidth="1"/>
    <col min="3" max="3" width="11.4285714285714" style="224"/>
    <col min="4" max="4" width="15.8571428571429" style="224" customWidth="1"/>
    <col min="5" max="13" width="15.7142857142857" style="224" customWidth="1"/>
    <col min="14" max="14" width="11.4285714285714" style="224"/>
    <col min="15" max="15" width="38.4285714285714" style="224" customWidth="1"/>
    <col min="16" max="16" width="11.4285714285714" style="224"/>
    <col min="17" max="17" width="14.7142857142857" style="224" customWidth="1"/>
    <col min="18" max="18" width="16.7142857142857" style="224" customWidth="1"/>
    <col min="19" max="21" width="16.1428571428571" style="224" customWidth="1"/>
    <col min="22" max="22" width="19.2857142857143" style="224" customWidth="1"/>
    <col min="23" max="23" width="11.4285714285714" style="224"/>
    <col min="24" max="24" width="11.8571428571429" style="224" customWidth="1"/>
    <col min="25" max="25" width="15.8571428571429" style="224" customWidth="1"/>
    <col min="26" max="28" width="11" style="226" customWidth="1"/>
    <col min="29" max="16384" width="11.4285714285714" style="224"/>
  </cols>
  <sheetData>
    <row r="1" ht="38.25" customHeight="1" spans="1:28">
      <c r="A1" s="227" t="s">
        <v>166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Z1" s="224"/>
      <c r="AA1" s="224"/>
      <c r="AB1" s="224"/>
    </row>
    <row r="2" ht="14.25" customHeight="1" spans="1:28">
      <c r="Z2" s="224"/>
      <c r="AA2" s="224"/>
      <c r="AB2" s="224"/>
    </row>
    <row r="3" ht="23.25" customHeight="1" spans="1:28">
      <c r="A3" s="228" t="s">
        <v>133</v>
      </c>
      <c r="B3" s="229" t="s">
        <v>26</v>
      </c>
      <c r="C3" s="230" t="s">
        <v>27</v>
      </c>
      <c r="D3" s="231" t="s">
        <v>167</v>
      </c>
      <c r="E3" s="232" t="s">
        <v>168</v>
      </c>
      <c r="F3" s="233"/>
      <c r="G3" s="233"/>
      <c r="H3" s="233"/>
      <c r="I3" s="233"/>
      <c r="J3" s="233"/>
      <c r="K3" s="233"/>
      <c r="L3" s="233"/>
      <c r="M3" s="233"/>
      <c r="Z3" s="224"/>
      <c r="AA3" s="224"/>
      <c r="AB3" s="224"/>
    </row>
    <row r="4" s="222" customFormat="1" ht="23.25" customHeight="1" spans="1:28">
      <c r="A4" s="234"/>
      <c r="B4" s="235"/>
      <c r="C4" s="236"/>
      <c r="D4" s="237"/>
      <c r="E4" s="238" t="s">
        <v>169</v>
      </c>
      <c r="F4" s="239" t="s">
        <v>90</v>
      </c>
      <c r="G4" s="239" t="s">
        <v>91</v>
      </c>
      <c r="H4" s="239" t="s">
        <v>92</v>
      </c>
      <c r="I4" s="240" t="s">
        <v>93</v>
      </c>
      <c r="J4" s="241"/>
      <c r="K4" s="242"/>
      <c r="L4" s="239" t="s">
        <v>94</v>
      </c>
      <c r="M4" s="243" t="s">
        <v>125</v>
      </c>
    </row>
    <row r="5" s="222" customFormat="1" ht="23.25" customHeight="1" spans="1:28">
      <c r="A5" s="234"/>
      <c r="B5" s="244"/>
      <c r="C5" s="245"/>
      <c r="D5" s="246"/>
      <c r="E5" s="246"/>
      <c r="F5" s="245"/>
      <c r="G5" s="245"/>
      <c r="H5" s="245"/>
      <c r="I5" s="247" t="s">
        <v>8</v>
      </c>
      <c r="J5" s="247" t="s">
        <v>93</v>
      </c>
      <c r="K5" s="247" t="s">
        <v>129</v>
      </c>
      <c r="L5" s="245"/>
      <c r="M5" s="248"/>
    </row>
    <row r="6" s="223" customFormat="1" ht="38.25" customHeight="1" spans="1:28">
      <c r="A6" s="249"/>
      <c r="B6" s="250" t="s">
        <v>3</v>
      </c>
      <c r="C6" s="251"/>
      <c r="D6" s="252">
        <v>5722</v>
      </c>
      <c r="E6" s="253">
        <v>110</v>
      </c>
      <c r="F6" s="253">
        <v>391</v>
      </c>
      <c r="G6" s="253">
        <v>375</v>
      </c>
      <c r="H6" s="253">
        <v>677</v>
      </c>
      <c r="I6" s="253">
        <v>47</v>
      </c>
      <c r="J6" s="253">
        <v>44</v>
      </c>
      <c r="K6" s="253">
        <v>3</v>
      </c>
      <c r="L6" s="253">
        <v>225</v>
      </c>
      <c r="M6" s="254">
        <v>208</v>
      </c>
    </row>
    <row r="7" ht="23.25" customHeight="1" spans="1:28">
      <c r="A7" s="255" t="s">
        <v>31</v>
      </c>
      <c r="B7" s="256" t="s">
        <v>32</v>
      </c>
      <c r="C7" s="257" t="s">
        <v>170</v>
      </c>
      <c r="D7" s="258">
        <v>405</v>
      </c>
      <c r="E7" s="258">
        <v>13</v>
      </c>
      <c r="F7" s="258">
        <v>44</v>
      </c>
      <c r="G7" s="258">
        <v>21</v>
      </c>
      <c r="H7" s="258">
        <v>45</v>
      </c>
      <c r="I7" s="258">
        <v>2</v>
      </c>
      <c r="J7" s="258">
        <v>2</v>
      </c>
      <c r="K7" s="258" t="s">
        <v>99</v>
      </c>
      <c r="L7" s="258">
        <v>17</v>
      </c>
      <c r="M7" s="259">
        <v>11</v>
      </c>
      <c r="Z7" s="224"/>
      <c r="AA7" s="224"/>
      <c r="AB7" s="224"/>
    </row>
    <row r="8" ht="23.25" customHeight="1" spans="1:28">
      <c r="A8" s="234"/>
      <c r="B8" s="235"/>
      <c r="C8" s="260" t="s">
        <v>171</v>
      </c>
      <c r="D8" s="261">
        <v>250</v>
      </c>
      <c r="E8" s="261">
        <v>6</v>
      </c>
      <c r="F8" s="261">
        <v>22</v>
      </c>
      <c r="G8" s="261">
        <v>14</v>
      </c>
      <c r="H8" s="261">
        <v>27</v>
      </c>
      <c r="I8" s="261">
        <v>2</v>
      </c>
      <c r="J8" s="261">
        <v>2</v>
      </c>
      <c r="K8" s="261" t="s">
        <v>99</v>
      </c>
      <c r="L8" s="261">
        <v>11</v>
      </c>
      <c r="M8" s="262">
        <v>9</v>
      </c>
      <c r="Z8" s="224"/>
      <c r="AA8" s="224"/>
      <c r="AB8" s="224"/>
    </row>
    <row r="9" ht="23.25" customHeight="1" spans="1:28">
      <c r="A9" s="249"/>
      <c r="B9" s="244"/>
      <c r="C9" s="263" t="s">
        <v>172</v>
      </c>
      <c r="D9" s="264">
        <v>155</v>
      </c>
      <c r="E9" s="264">
        <v>7</v>
      </c>
      <c r="F9" s="264">
        <v>22</v>
      </c>
      <c r="G9" s="264">
        <v>7</v>
      </c>
      <c r="H9" s="264">
        <v>18</v>
      </c>
      <c r="I9" s="264" t="s">
        <v>99</v>
      </c>
      <c r="J9" s="264" t="s">
        <v>99</v>
      </c>
      <c r="K9" s="264" t="s">
        <v>99</v>
      </c>
      <c r="L9" s="264">
        <v>6</v>
      </c>
      <c r="M9" s="265">
        <v>2</v>
      </c>
      <c r="Z9" s="224"/>
      <c r="AA9" s="224"/>
      <c r="AB9" s="224"/>
    </row>
    <row r="10" ht="23.25" customHeight="1" spans="1:28">
      <c r="A10" s="234" t="s">
        <v>33</v>
      </c>
      <c r="B10" s="235" t="s">
        <v>34</v>
      </c>
      <c r="C10" s="260" t="s">
        <v>170</v>
      </c>
      <c r="D10" s="261">
        <v>346</v>
      </c>
      <c r="E10" s="261">
        <v>4</v>
      </c>
      <c r="F10" s="261">
        <v>24</v>
      </c>
      <c r="G10" s="261">
        <v>16</v>
      </c>
      <c r="H10" s="261">
        <v>25</v>
      </c>
      <c r="I10" s="261">
        <v>1</v>
      </c>
      <c r="J10" s="261">
        <v>1</v>
      </c>
      <c r="K10" s="261" t="s">
        <v>99</v>
      </c>
      <c r="L10" s="261">
        <v>16</v>
      </c>
      <c r="M10" s="262">
        <v>19</v>
      </c>
      <c r="Z10" s="224"/>
      <c r="AA10" s="224"/>
      <c r="AB10" s="224"/>
    </row>
    <row r="11" ht="23.25" customHeight="1" spans="1:28">
      <c r="A11" s="234"/>
      <c r="B11" s="235"/>
      <c r="C11" s="260" t="s">
        <v>171</v>
      </c>
      <c r="D11" s="261">
        <v>170</v>
      </c>
      <c r="E11" s="261">
        <v>2</v>
      </c>
      <c r="F11" s="261">
        <v>12</v>
      </c>
      <c r="G11" s="261">
        <v>9</v>
      </c>
      <c r="H11" s="261">
        <v>9</v>
      </c>
      <c r="I11" s="261" t="s">
        <v>99</v>
      </c>
      <c r="J11" s="261" t="s">
        <v>99</v>
      </c>
      <c r="K11" s="261" t="s">
        <v>99</v>
      </c>
      <c r="L11" s="261">
        <v>5</v>
      </c>
      <c r="M11" s="262">
        <v>9</v>
      </c>
      <c r="Z11" s="224"/>
      <c r="AA11" s="224"/>
      <c r="AB11" s="224"/>
    </row>
    <row r="12" ht="23.25" customHeight="1" spans="1:28">
      <c r="A12" s="234"/>
      <c r="B12" s="235"/>
      <c r="C12" s="260" t="s">
        <v>172</v>
      </c>
      <c r="D12" s="261">
        <v>176</v>
      </c>
      <c r="E12" s="261">
        <v>2</v>
      </c>
      <c r="F12" s="261">
        <v>12</v>
      </c>
      <c r="G12" s="261">
        <v>7</v>
      </c>
      <c r="H12" s="261">
        <v>16</v>
      </c>
      <c r="I12" s="264">
        <v>1</v>
      </c>
      <c r="J12" s="264">
        <v>1</v>
      </c>
      <c r="K12" s="261" t="s">
        <v>99</v>
      </c>
      <c r="L12" s="261">
        <v>11</v>
      </c>
      <c r="M12" s="262">
        <v>10</v>
      </c>
      <c r="Z12" s="224"/>
      <c r="AA12" s="224"/>
      <c r="AB12" s="224"/>
    </row>
    <row r="13" ht="23.25" customHeight="1" spans="1:28">
      <c r="A13" s="255" t="s">
        <v>35</v>
      </c>
      <c r="B13" s="256" t="s">
        <v>36</v>
      </c>
      <c r="C13" s="257" t="s">
        <v>170</v>
      </c>
      <c r="D13" s="258">
        <v>116</v>
      </c>
      <c r="E13" s="258">
        <v>3</v>
      </c>
      <c r="F13" s="258">
        <v>11</v>
      </c>
      <c r="G13" s="258">
        <v>8</v>
      </c>
      <c r="H13" s="258">
        <v>8</v>
      </c>
      <c r="I13" s="261" t="s">
        <v>99</v>
      </c>
      <c r="J13" s="261" t="s">
        <v>99</v>
      </c>
      <c r="K13" s="258" t="s">
        <v>99</v>
      </c>
      <c r="L13" s="258">
        <v>2</v>
      </c>
      <c r="M13" s="259">
        <v>7</v>
      </c>
      <c r="Z13" s="224"/>
      <c r="AA13" s="224"/>
      <c r="AB13" s="224"/>
    </row>
    <row r="14" ht="23.25" customHeight="1" spans="1:28">
      <c r="A14" s="234"/>
      <c r="B14" s="235"/>
      <c r="C14" s="260" t="s">
        <v>171</v>
      </c>
      <c r="D14" s="261">
        <v>65</v>
      </c>
      <c r="E14" s="261">
        <v>3</v>
      </c>
      <c r="F14" s="261">
        <v>10</v>
      </c>
      <c r="G14" s="261">
        <v>4</v>
      </c>
      <c r="H14" s="261">
        <v>4</v>
      </c>
      <c r="I14" s="261" t="s">
        <v>99</v>
      </c>
      <c r="J14" s="261" t="s">
        <v>99</v>
      </c>
      <c r="K14" s="261" t="s">
        <v>99</v>
      </c>
      <c r="L14" s="261">
        <v>1</v>
      </c>
      <c r="M14" s="262">
        <v>4</v>
      </c>
      <c r="Z14" s="224"/>
      <c r="AA14" s="224"/>
      <c r="AB14" s="224"/>
    </row>
    <row r="15" ht="23.25" customHeight="1" spans="1:28">
      <c r="A15" s="249"/>
      <c r="B15" s="244"/>
      <c r="C15" s="263" t="s">
        <v>172</v>
      </c>
      <c r="D15" s="264">
        <v>51</v>
      </c>
      <c r="E15" s="264" t="s">
        <v>99</v>
      </c>
      <c r="F15" s="264">
        <v>1</v>
      </c>
      <c r="G15" s="264">
        <v>4</v>
      </c>
      <c r="H15" s="264">
        <v>4</v>
      </c>
      <c r="I15" s="264" t="s">
        <v>99</v>
      </c>
      <c r="J15" s="264" t="s">
        <v>99</v>
      </c>
      <c r="K15" s="264" t="s">
        <v>99</v>
      </c>
      <c r="L15" s="264">
        <v>1</v>
      </c>
      <c r="M15" s="265">
        <v>3</v>
      </c>
      <c r="Z15" s="224"/>
      <c r="AA15" s="224"/>
      <c r="AB15" s="224"/>
    </row>
    <row r="16" ht="23.25" customHeight="1" spans="1:28">
      <c r="A16" s="234" t="s">
        <v>37</v>
      </c>
      <c r="B16" s="235" t="s">
        <v>173</v>
      </c>
      <c r="C16" s="260" t="s">
        <v>170</v>
      </c>
      <c r="D16" s="261">
        <v>193</v>
      </c>
      <c r="E16" s="261">
        <v>2</v>
      </c>
      <c r="F16" s="261">
        <v>18</v>
      </c>
      <c r="G16" s="261">
        <v>9</v>
      </c>
      <c r="H16" s="261">
        <v>32</v>
      </c>
      <c r="I16" s="261">
        <v>2</v>
      </c>
      <c r="J16" s="261">
        <v>2</v>
      </c>
      <c r="K16" s="261" t="s">
        <v>99</v>
      </c>
      <c r="L16" s="261">
        <v>7</v>
      </c>
      <c r="M16" s="262">
        <v>6</v>
      </c>
      <c r="Z16" s="224"/>
      <c r="AA16" s="224"/>
      <c r="AB16" s="224"/>
    </row>
    <row r="17" s="224" customFormat="1" ht="23.25" customHeight="1" spans="1:13">
      <c r="A17" s="234"/>
      <c r="B17" s="235"/>
      <c r="C17" s="260" t="s">
        <v>171</v>
      </c>
      <c r="D17" s="261">
        <v>95</v>
      </c>
      <c r="E17" s="261">
        <v>1</v>
      </c>
      <c r="F17" s="261">
        <v>10</v>
      </c>
      <c r="G17" s="261">
        <v>3</v>
      </c>
      <c r="H17" s="261">
        <v>15</v>
      </c>
      <c r="I17" s="261" t="s">
        <v>99</v>
      </c>
      <c r="J17" s="261" t="s">
        <v>99</v>
      </c>
      <c r="K17" s="261" t="s">
        <v>99</v>
      </c>
      <c r="L17" s="261">
        <v>5</v>
      </c>
      <c r="M17" s="262">
        <v>2</v>
      </c>
    </row>
    <row r="18" s="224" customFormat="1" ht="23.25" customHeight="1" spans="1:13">
      <c r="A18" s="234"/>
      <c r="B18" s="235"/>
      <c r="C18" s="260" t="s">
        <v>172</v>
      </c>
      <c r="D18" s="261">
        <v>98</v>
      </c>
      <c r="E18" s="261">
        <v>1</v>
      </c>
      <c r="F18" s="261">
        <v>8</v>
      </c>
      <c r="G18" s="261">
        <v>6</v>
      </c>
      <c r="H18" s="261">
        <v>17</v>
      </c>
      <c r="I18" s="261">
        <v>2</v>
      </c>
      <c r="J18" s="261">
        <v>2</v>
      </c>
      <c r="K18" s="261" t="s">
        <v>99</v>
      </c>
      <c r="L18" s="261">
        <v>2</v>
      </c>
      <c r="M18" s="262">
        <v>4</v>
      </c>
    </row>
    <row r="19" s="224" customFormat="1" ht="23.25" customHeight="1" spans="1:13">
      <c r="A19" s="255" t="s">
        <v>39</v>
      </c>
      <c r="B19" s="256" t="s">
        <v>40</v>
      </c>
      <c r="C19" s="257" t="s">
        <v>170</v>
      </c>
      <c r="D19" s="258">
        <v>114</v>
      </c>
      <c r="E19" s="258" t="s">
        <v>99</v>
      </c>
      <c r="F19" s="258">
        <v>5</v>
      </c>
      <c r="G19" s="258">
        <v>7</v>
      </c>
      <c r="H19" s="258">
        <v>11</v>
      </c>
      <c r="I19" s="258">
        <v>1</v>
      </c>
      <c r="J19" s="258">
        <v>1</v>
      </c>
      <c r="K19" s="258" t="s">
        <v>99</v>
      </c>
      <c r="L19" s="258">
        <v>3</v>
      </c>
      <c r="M19" s="259">
        <v>1</v>
      </c>
    </row>
    <row r="20" s="224" customFormat="1" ht="23.25" customHeight="1" spans="1:13">
      <c r="A20" s="234"/>
      <c r="B20" s="235"/>
      <c r="C20" s="260" t="s">
        <v>171</v>
      </c>
      <c r="D20" s="261">
        <v>58</v>
      </c>
      <c r="E20" s="261" t="s">
        <v>99</v>
      </c>
      <c r="F20" s="261">
        <v>1</v>
      </c>
      <c r="G20" s="261">
        <v>3</v>
      </c>
      <c r="H20" s="261">
        <v>6</v>
      </c>
      <c r="I20" s="261" t="s">
        <v>99</v>
      </c>
      <c r="J20" s="261" t="s">
        <v>99</v>
      </c>
      <c r="K20" s="261" t="s">
        <v>99</v>
      </c>
      <c r="L20" s="261">
        <v>1</v>
      </c>
      <c r="M20" s="262" t="s">
        <v>99</v>
      </c>
    </row>
    <row r="21" s="224" customFormat="1" ht="23.25" customHeight="1" spans="1:13">
      <c r="A21" s="249"/>
      <c r="B21" s="244"/>
      <c r="C21" s="263" t="s">
        <v>172</v>
      </c>
      <c r="D21" s="264">
        <v>56</v>
      </c>
      <c r="E21" s="264" t="s">
        <v>99</v>
      </c>
      <c r="F21" s="264">
        <v>4</v>
      </c>
      <c r="G21" s="264">
        <v>4</v>
      </c>
      <c r="H21" s="264">
        <v>5</v>
      </c>
      <c r="I21" s="264">
        <v>1</v>
      </c>
      <c r="J21" s="264">
        <v>1</v>
      </c>
      <c r="K21" s="264" t="s">
        <v>99</v>
      </c>
      <c r="L21" s="264">
        <v>2</v>
      </c>
      <c r="M21" s="265">
        <v>1</v>
      </c>
    </row>
    <row r="22" s="224" customFormat="1" ht="23.25" customHeight="1" spans="1:13">
      <c r="A22" s="234" t="s">
        <v>41</v>
      </c>
      <c r="B22" s="235" t="s">
        <v>42</v>
      </c>
      <c r="C22" s="260" t="s">
        <v>170</v>
      </c>
      <c r="D22" s="261">
        <v>75</v>
      </c>
      <c r="E22" s="261">
        <v>1</v>
      </c>
      <c r="F22" s="261">
        <v>4</v>
      </c>
      <c r="G22" s="261">
        <v>1</v>
      </c>
      <c r="H22" s="261">
        <v>6</v>
      </c>
      <c r="I22" s="261" t="s">
        <v>99</v>
      </c>
      <c r="J22" s="261" t="s">
        <v>99</v>
      </c>
      <c r="K22" s="261" t="s">
        <v>99</v>
      </c>
      <c r="L22" s="261">
        <v>1</v>
      </c>
      <c r="M22" s="262">
        <v>1</v>
      </c>
    </row>
    <row r="23" s="224" customFormat="1" ht="23.25" customHeight="1" spans="1:13">
      <c r="A23" s="234"/>
      <c r="B23" s="235"/>
      <c r="C23" s="260" t="s">
        <v>171</v>
      </c>
      <c r="D23" s="261">
        <v>64</v>
      </c>
      <c r="E23" s="261">
        <v>1</v>
      </c>
      <c r="F23" s="261">
        <v>3</v>
      </c>
      <c r="G23" s="261">
        <v>1</v>
      </c>
      <c r="H23" s="261">
        <v>6</v>
      </c>
      <c r="I23" s="261" t="s">
        <v>99</v>
      </c>
      <c r="J23" s="261" t="s">
        <v>99</v>
      </c>
      <c r="K23" s="261" t="s">
        <v>99</v>
      </c>
      <c r="L23" s="261">
        <v>1</v>
      </c>
      <c r="M23" s="262" t="s">
        <v>99</v>
      </c>
    </row>
    <row r="24" s="224" customFormat="1" ht="23.25" customHeight="1" spans="1:13">
      <c r="A24" s="234"/>
      <c r="B24" s="235"/>
      <c r="C24" s="260" t="s">
        <v>172</v>
      </c>
      <c r="D24" s="261">
        <v>11</v>
      </c>
      <c r="E24" s="261" t="s">
        <v>99</v>
      </c>
      <c r="F24" s="261">
        <v>1</v>
      </c>
      <c r="G24" s="261" t="s">
        <v>99</v>
      </c>
      <c r="H24" s="261" t="s">
        <v>99</v>
      </c>
      <c r="I24" s="261" t="s">
        <v>99</v>
      </c>
      <c r="J24" s="261" t="s">
        <v>99</v>
      </c>
      <c r="K24" s="261" t="s">
        <v>99</v>
      </c>
      <c r="L24" s="261" t="s">
        <v>99</v>
      </c>
      <c r="M24" s="262">
        <v>1</v>
      </c>
    </row>
    <row r="25" s="224" customFormat="1" ht="23.25" customHeight="1" spans="1:13">
      <c r="A25" s="255" t="s">
        <v>43</v>
      </c>
      <c r="B25" s="256" t="s">
        <v>174</v>
      </c>
      <c r="C25" s="257" t="s">
        <v>170</v>
      </c>
      <c r="D25" s="258">
        <v>336</v>
      </c>
      <c r="E25" s="258">
        <v>5</v>
      </c>
      <c r="F25" s="258">
        <v>16</v>
      </c>
      <c r="G25" s="258">
        <v>21</v>
      </c>
      <c r="H25" s="258">
        <v>49</v>
      </c>
      <c r="I25" s="258" t="s">
        <v>99</v>
      </c>
      <c r="J25" s="258" t="s">
        <v>99</v>
      </c>
      <c r="K25" s="258" t="s">
        <v>99</v>
      </c>
      <c r="L25" s="258">
        <v>12</v>
      </c>
      <c r="M25" s="259">
        <v>15</v>
      </c>
    </row>
    <row r="26" s="224" customFormat="1" ht="23.25" customHeight="1" spans="1:13">
      <c r="A26" s="234"/>
      <c r="B26" s="235"/>
      <c r="C26" s="260" t="s">
        <v>171</v>
      </c>
      <c r="D26" s="261">
        <v>210</v>
      </c>
      <c r="E26" s="261">
        <v>5</v>
      </c>
      <c r="F26" s="261">
        <v>9</v>
      </c>
      <c r="G26" s="261">
        <v>13</v>
      </c>
      <c r="H26" s="261">
        <v>29</v>
      </c>
      <c r="I26" s="261" t="s">
        <v>99</v>
      </c>
      <c r="J26" s="261" t="s">
        <v>99</v>
      </c>
      <c r="K26" s="261" t="s">
        <v>99</v>
      </c>
      <c r="L26" s="261">
        <v>7</v>
      </c>
      <c r="M26" s="262">
        <v>10</v>
      </c>
    </row>
    <row r="27" s="224" customFormat="1" ht="23.25" customHeight="1" spans="1:13">
      <c r="A27" s="249"/>
      <c r="B27" s="244"/>
      <c r="C27" s="263" t="s">
        <v>172</v>
      </c>
      <c r="D27" s="264">
        <v>126</v>
      </c>
      <c r="E27" s="264" t="s">
        <v>99</v>
      </c>
      <c r="F27" s="264">
        <v>7</v>
      </c>
      <c r="G27" s="264">
        <v>8</v>
      </c>
      <c r="H27" s="264">
        <v>20</v>
      </c>
      <c r="I27" s="264" t="s">
        <v>99</v>
      </c>
      <c r="J27" s="264" t="s">
        <v>99</v>
      </c>
      <c r="K27" s="264" t="s">
        <v>99</v>
      </c>
      <c r="L27" s="264">
        <v>5</v>
      </c>
      <c r="M27" s="265">
        <v>5</v>
      </c>
    </row>
    <row r="28" s="224" customFormat="1" ht="23.25" customHeight="1" spans="1:13">
      <c r="A28" s="234" t="s">
        <v>45</v>
      </c>
      <c r="B28" s="235" t="s">
        <v>175</v>
      </c>
      <c r="C28" s="260" t="s">
        <v>170</v>
      </c>
      <c r="D28" s="261">
        <v>241</v>
      </c>
      <c r="E28" s="261">
        <v>3</v>
      </c>
      <c r="F28" s="261">
        <v>18</v>
      </c>
      <c r="G28" s="261">
        <v>20</v>
      </c>
      <c r="H28" s="261">
        <v>28</v>
      </c>
      <c r="I28" s="261">
        <v>1</v>
      </c>
      <c r="J28" s="261">
        <v>1</v>
      </c>
      <c r="K28" s="261">
        <v>1</v>
      </c>
      <c r="L28" s="261">
        <v>9</v>
      </c>
      <c r="M28" s="262">
        <v>6</v>
      </c>
    </row>
    <row r="29" s="224" customFormat="1" ht="23.25" customHeight="1" spans="1:13">
      <c r="A29" s="234"/>
      <c r="B29" s="235"/>
      <c r="C29" s="260" t="s">
        <v>171</v>
      </c>
      <c r="D29" s="261">
        <v>131</v>
      </c>
      <c r="E29" s="261">
        <v>2</v>
      </c>
      <c r="F29" s="261">
        <v>9</v>
      </c>
      <c r="G29" s="261">
        <v>12</v>
      </c>
      <c r="H29" s="261">
        <v>14</v>
      </c>
      <c r="I29" s="261" t="s">
        <v>99</v>
      </c>
      <c r="J29" s="261" t="s">
        <v>99</v>
      </c>
      <c r="K29" s="261">
        <v>1</v>
      </c>
      <c r="L29" s="261">
        <v>7</v>
      </c>
      <c r="M29" s="262">
        <v>3</v>
      </c>
    </row>
    <row r="30" s="224" customFormat="1" ht="23.25" customHeight="1" spans="1:13">
      <c r="A30" s="234"/>
      <c r="B30" s="235"/>
      <c r="C30" s="260" t="s">
        <v>172</v>
      </c>
      <c r="D30" s="261">
        <v>110</v>
      </c>
      <c r="E30" s="261">
        <v>1</v>
      </c>
      <c r="F30" s="261">
        <v>9</v>
      </c>
      <c r="G30" s="261">
        <v>8</v>
      </c>
      <c r="H30" s="261">
        <v>14</v>
      </c>
      <c r="I30" s="261">
        <v>1</v>
      </c>
      <c r="J30" s="261">
        <v>1</v>
      </c>
      <c r="K30" s="261" t="s">
        <v>99</v>
      </c>
      <c r="L30" s="261">
        <v>2</v>
      </c>
      <c r="M30" s="262">
        <v>3</v>
      </c>
    </row>
    <row r="31" s="224" customFormat="1" ht="23.25" customHeight="1" spans="1:13">
      <c r="A31" s="255" t="s">
        <v>47</v>
      </c>
      <c r="B31" s="256" t="s">
        <v>48</v>
      </c>
      <c r="C31" s="257" t="s">
        <v>170</v>
      </c>
      <c r="D31" s="258">
        <v>365</v>
      </c>
      <c r="E31" s="258">
        <v>2</v>
      </c>
      <c r="F31" s="258">
        <v>24</v>
      </c>
      <c r="G31" s="258">
        <v>6</v>
      </c>
      <c r="H31" s="258">
        <v>74</v>
      </c>
      <c r="I31" s="258">
        <v>4</v>
      </c>
      <c r="J31" s="258">
        <v>4</v>
      </c>
      <c r="K31" s="258" t="s">
        <v>99</v>
      </c>
      <c r="L31" s="258">
        <v>14</v>
      </c>
      <c r="M31" s="259">
        <v>20</v>
      </c>
    </row>
    <row r="32" s="224" customFormat="1" ht="23.25" customHeight="1" spans="1:13">
      <c r="A32" s="234"/>
      <c r="B32" s="235"/>
      <c r="C32" s="260" t="s">
        <v>171</v>
      </c>
      <c r="D32" s="261">
        <v>200</v>
      </c>
      <c r="E32" s="261">
        <v>1</v>
      </c>
      <c r="F32" s="261">
        <v>13</v>
      </c>
      <c r="G32" s="261">
        <v>4</v>
      </c>
      <c r="H32" s="261">
        <v>42</v>
      </c>
      <c r="I32" s="261">
        <v>3</v>
      </c>
      <c r="J32" s="261">
        <v>3</v>
      </c>
      <c r="K32" s="261" t="s">
        <v>99</v>
      </c>
      <c r="L32" s="261">
        <v>7</v>
      </c>
      <c r="M32" s="262">
        <v>11</v>
      </c>
    </row>
    <row r="33" ht="23.25" customHeight="1" spans="1:28">
      <c r="A33" s="249"/>
      <c r="B33" s="244"/>
      <c r="C33" s="263" t="s">
        <v>172</v>
      </c>
      <c r="D33" s="264">
        <v>165</v>
      </c>
      <c r="E33" s="264">
        <v>1</v>
      </c>
      <c r="F33" s="264">
        <v>11</v>
      </c>
      <c r="G33" s="264">
        <v>2</v>
      </c>
      <c r="H33" s="264">
        <v>32</v>
      </c>
      <c r="I33" s="264">
        <v>1</v>
      </c>
      <c r="J33" s="264">
        <v>1</v>
      </c>
      <c r="K33" s="264" t="s">
        <v>99</v>
      </c>
      <c r="L33" s="264">
        <v>7</v>
      </c>
      <c r="M33" s="265">
        <v>9</v>
      </c>
      <c r="Z33" s="224"/>
      <c r="AA33" s="224"/>
      <c r="AB33" s="224"/>
    </row>
    <row r="34" ht="23.25" customHeight="1" spans="1:28">
      <c r="A34" s="234" t="s">
        <v>49</v>
      </c>
      <c r="B34" s="235" t="s">
        <v>50</v>
      </c>
      <c r="C34" s="260" t="s">
        <v>170</v>
      </c>
      <c r="D34" s="261">
        <v>798</v>
      </c>
      <c r="E34" s="261">
        <v>11</v>
      </c>
      <c r="F34" s="261">
        <v>46</v>
      </c>
      <c r="G34" s="261">
        <v>58</v>
      </c>
      <c r="H34" s="261">
        <v>61</v>
      </c>
      <c r="I34" s="261">
        <v>1</v>
      </c>
      <c r="J34" s="261">
        <v>1</v>
      </c>
      <c r="K34" s="261" t="s">
        <v>99</v>
      </c>
      <c r="L34" s="261">
        <v>38</v>
      </c>
      <c r="M34" s="262">
        <v>29</v>
      </c>
      <c r="Z34" s="224"/>
      <c r="AA34" s="224"/>
      <c r="AB34" s="224"/>
    </row>
    <row r="35" ht="23.25" customHeight="1" spans="1:28">
      <c r="A35" s="234"/>
      <c r="B35" s="235"/>
      <c r="C35" s="260" t="s">
        <v>171</v>
      </c>
      <c r="D35" s="261">
        <v>7</v>
      </c>
      <c r="E35" s="261" t="s">
        <v>99</v>
      </c>
      <c r="F35" s="261">
        <v>1</v>
      </c>
      <c r="G35" s="261">
        <v>1</v>
      </c>
      <c r="H35" s="261" t="s">
        <v>99</v>
      </c>
      <c r="I35" s="261" t="s">
        <v>99</v>
      </c>
      <c r="J35" s="261" t="s">
        <v>99</v>
      </c>
      <c r="K35" s="261" t="s">
        <v>99</v>
      </c>
      <c r="L35" s="261" t="s">
        <v>99</v>
      </c>
      <c r="M35" s="262" t="s">
        <v>99</v>
      </c>
      <c r="Z35" s="224"/>
      <c r="AA35" s="224"/>
      <c r="AB35" s="224"/>
    </row>
    <row r="36" ht="23.25" customHeight="1" spans="1:28">
      <c r="A36" s="234"/>
      <c r="B36" s="235"/>
      <c r="C36" s="260" t="s">
        <v>172</v>
      </c>
      <c r="D36" s="261">
        <v>791</v>
      </c>
      <c r="E36" s="261">
        <v>11</v>
      </c>
      <c r="F36" s="261">
        <v>45</v>
      </c>
      <c r="G36" s="261">
        <v>57</v>
      </c>
      <c r="H36" s="261">
        <v>61</v>
      </c>
      <c r="I36" s="261">
        <v>1</v>
      </c>
      <c r="J36" s="261">
        <v>1</v>
      </c>
      <c r="K36" s="261" t="s">
        <v>99</v>
      </c>
      <c r="L36" s="261">
        <v>38</v>
      </c>
      <c r="M36" s="262">
        <v>29</v>
      </c>
      <c r="Z36" s="224"/>
      <c r="AA36" s="224"/>
      <c r="AB36" s="224"/>
    </row>
    <row r="37" ht="23.25" customHeight="1" spans="1:28">
      <c r="A37" s="255" t="s">
        <v>52</v>
      </c>
      <c r="B37" s="256" t="s">
        <v>53</v>
      </c>
      <c r="C37" s="257" t="s">
        <v>170</v>
      </c>
      <c r="D37" s="258">
        <v>13</v>
      </c>
      <c r="E37" s="258" t="s">
        <v>99</v>
      </c>
      <c r="F37" s="258" t="s">
        <v>99</v>
      </c>
      <c r="G37" s="258">
        <v>1</v>
      </c>
      <c r="H37" s="258">
        <v>2</v>
      </c>
      <c r="I37" s="258" t="s">
        <v>99</v>
      </c>
      <c r="J37" s="258" t="s">
        <v>99</v>
      </c>
      <c r="K37" s="258" t="s">
        <v>99</v>
      </c>
      <c r="L37" s="258" t="s">
        <v>99</v>
      </c>
      <c r="M37" s="259">
        <v>1</v>
      </c>
      <c r="Z37" s="224"/>
      <c r="AA37" s="224"/>
      <c r="AB37" s="224"/>
    </row>
    <row r="38" ht="23.25" customHeight="1" spans="1:28">
      <c r="A38" s="249"/>
      <c r="B38" s="244"/>
      <c r="C38" s="263" t="s">
        <v>172</v>
      </c>
      <c r="D38" s="264">
        <v>13</v>
      </c>
      <c r="E38" s="264" t="s">
        <v>99</v>
      </c>
      <c r="F38" s="264" t="s">
        <v>99</v>
      </c>
      <c r="G38" s="264">
        <v>1</v>
      </c>
      <c r="H38" s="264">
        <v>2</v>
      </c>
      <c r="I38" s="264" t="s">
        <v>99</v>
      </c>
      <c r="J38" s="264" t="s">
        <v>99</v>
      </c>
      <c r="K38" s="264" t="s">
        <v>99</v>
      </c>
      <c r="L38" s="264" t="s">
        <v>99</v>
      </c>
      <c r="M38" s="265">
        <v>1</v>
      </c>
      <c r="Z38" s="224"/>
      <c r="AA38" s="224"/>
      <c r="AB38" s="224"/>
    </row>
    <row r="39" ht="50.25" customHeight="1" spans="1:28">
      <c r="A39" s="227" t="s">
        <v>176</v>
      </c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Z39" s="224"/>
      <c r="AA39" s="224"/>
      <c r="AB39" s="224"/>
    </row>
    <row r="40" ht="23.25" customHeight="1" spans="1:28">
      <c r="A40" s="226"/>
      <c r="B40" s="266"/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Z40" s="224"/>
      <c r="AA40" s="224"/>
      <c r="AB40" s="224"/>
    </row>
    <row r="41" ht="23.25" customHeight="1" spans="1:28">
      <c r="A41" s="267" t="s">
        <v>133</v>
      </c>
      <c r="B41" s="268" t="s">
        <v>26</v>
      </c>
      <c r="C41" s="269" t="s">
        <v>27</v>
      </c>
      <c r="D41" s="231" t="s">
        <v>167</v>
      </c>
      <c r="E41" s="232" t="s">
        <v>168</v>
      </c>
      <c r="F41" s="233"/>
      <c r="G41" s="233"/>
      <c r="H41" s="233"/>
      <c r="I41" s="233"/>
      <c r="J41" s="233"/>
      <c r="K41" s="233"/>
      <c r="L41" s="233"/>
      <c r="M41" s="233"/>
      <c r="Z41" s="224"/>
      <c r="AA41" s="224"/>
      <c r="AB41" s="224"/>
    </row>
    <row r="42" ht="23.25" customHeight="1" spans="1:28">
      <c r="A42" s="270"/>
      <c r="B42" s="271"/>
      <c r="C42" s="247"/>
      <c r="D42" s="237"/>
      <c r="E42" s="238" t="s">
        <v>169</v>
      </c>
      <c r="F42" s="239" t="s">
        <v>90</v>
      </c>
      <c r="G42" s="239" t="s">
        <v>91</v>
      </c>
      <c r="H42" s="239" t="s">
        <v>92</v>
      </c>
      <c r="I42" s="240" t="s">
        <v>93</v>
      </c>
      <c r="J42" s="241"/>
      <c r="K42" s="242"/>
      <c r="L42" s="239" t="s">
        <v>94</v>
      </c>
      <c r="M42" s="243" t="s">
        <v>125</v>
      </c>
      <c r="Z42" s="224"/>
      <c r="AA42" s="224"/>
      <c r="AB42" s="224"/>
    </row>
    <row r="43" ht="23.25" customHeight="1" spans="1:28">
      <c r="A43" s="272"/>
      <c r="B43" s="271"/>
      <c r="C43" s="247"/>
      <c r="D43" s="246"/>
      <c r="E43" s="246"/>
      <c r="F43" s="245"/>
      <c r="G43" s="245"/>
      <c r="H43" s="245"/>
      <c r="I43" s="247" t="s">
        <v>8</v>
      </c>
      <c r="J43" s="247" t="s">
        <v>93</v>
      </c>
      <c r="K43" s="247" t="s">
        <v>129</v>
      </c>
      <c r="L43" s="245"/>
      <c r="M43" s="248"/>
      <c r="Z43" s="224"/>
      <c r="AA43" s="224"/>
      <c r="AB43" s="224"/>
    </row>
    <row r="44" ht="23.25" customHeight="1" spans="1:28">
      <c r="A44" s="255" t="s">
        <v>55</v>
      </c>
      <c r="B44" s="256" t="s">
        <v>56</v>
      </c>
      <c r="C44" s="257" t="s">
        <v>170</v>
      </c>
      <c r="D44" s="258">
        <v>16</v>
      </c>
      <c r="E44" s="258" t="s">
        <v>99</v>
      </c>
      <c r="F44" s="258">
        <v>2</v>
      </c>
      <c r="G44" s="258">
        <v>1</v>
      </c>
      <c r="H44" s="258">
        <v>3</v>
      </c>
      <c r="I44" s="258" t="s">
        <v>99</v>
      </c>
      <c r="J44" s="258" t="s">
        <v>99</v>
      </c>
      <c r="K44" s="258" t="s">
        <v>99</v>
      </c>
      <c r="L44" s="258" t="s">
        <v>99</v>
      </c>
      <c r="M44" s="259" t="s">
        <v>99</v>
      </c>
      <c r="Z44" s="224"/>
      <c r="AA44" s="224"/>
      <c r="AB44" s="224"/>
    </row>
    <row r="45" ht="23.25" customHeight="1" spans="1:28">
      <c r="A45" s="249"/>
      <c r="B45" s="244"/>
      <c r="C45" s="263" t="s">
        <v>172</v>
      </c>
      <c r="D45" s="264">
        <v>16</v>
      </c>
      <c r="E45" s="264" t="s">
        <v>99</v>
      </c>
      <c r="F45" s="264">
        <v>2</v>
      </c>
      <c r="G45" s="264">
        <v>1</v>
      </c>
      <c r="H45" s="264">
        <v>3</v>
      </c>
      <c r="I45" s="264" t="s">
        <v>99</v>
      </c>
      <c r="J45" s="264" t="s">
        <v>99</v>
      </c>
      <c r="K45" s="264" t="s">
        <v>99</v>
      </c>
      <c r="L45" s="264" t="s">
        <v>99</v>
      </c>
      <c r="M45" s="265" t="s">
        <v>99</v>
      </c>
      <c r="Z45" s="224"/>
      <c r="AA45" s="224"/>
      <c r="AB45" s="224"/>
    </row>
    <row r="46" ht="23.25" customHeight="1" spans="1:28">
      <c r="A46" s="234" t="s">
        <v>57</v>
      </c>
      <c r="B46" s="235" t="s">
        <v>177</v>
      </c>
      <c r="C46" s="260" t="s">
        <v>170</v>
      </c>
      <c r="D46" s="261">
        <v>401</v>
      </c>
      <c r="E46" s="261">
        <v>10</v>
      </c>
      <c r="F46" s="261">
        <v>30</v>
      </c>
      <c r="G46" s="261">
        <v>48</v>
      </c>
      <c r="H46" s="261">
        <v>65</v>
      </c>
      <c r="I46" s="261">
        <v>8</v>
      </c>
      <c r="J46" s="261">
        <v>7</v>
      </c>
      <c r="K46" s="261">
        <v>1</v>
      </c>
      <c r="L46" s="261">
        <v>11</v>
      </c>
      <c r="M46" s="262">
        <v>8</v>
      </c>
      <c r="Z46" s="224"/>
      <c r="AA46" s="224"/>
      <c r="AB46" s="224"/>
    </row>
    <row r="47" ht="23.25" customHeight="1" spans="1:28">
      <c r="A47" s="234"/>
      <c r="B47" s="235"/>
      <c r="C47" s="260" t="s">
        <v>172</v>
      </c>
      <c r="D47" s="261">
        <v>401</v>
      </c>
      <c r="E47" s="261">
        <v>10</v>
      </c>
      <c r="F47" s="261">
        <v>30</v>
      </c>
      <c r="G47" s="261">
        <v>48</v>
      </c>
      <c r="H47" s="261">
        <v>65</v>
      </c>
      <c r="I47" s="261">
        <v>8</v>
      </c>
      <c r="J47" s="261">
        <v>7</v>
      </c>
      <c r="K47" s="261">
        <v>1</v>
      </c>
      <c r="L47" s="261">
        <v>11</v>
      </c>
      <c r="M47" s="262">
        <v>8</v>
      </c>
      <c r="Z47" s="224"/>
      <c r="AA47" s="224"/>
      <c r="AB47" s="224"/>
    </row>
    <row r="48" ht="23.25" customHeight="1" spans="1:28">
      <c r="A48" s="255" t="s">
        <v>60</v>
      </c>
      <c r="B48" s="256" t="s">
        <v>178</v>
      </c>
      <c r="C48" s="257" t="s">
        <v>170</v>
      </c>
      <c r="D48" s="258">
        <v>182</v>
      </c>
      <c r="E48" s="258">
        <v>4</v>
      </c>
      <c r="F48" s="258">
        <v>11</v>
      </c>
      <c r="G48" s="258">
        <v>19</v>
      </c>
      <c r="H48" s="258">
        <v>25</v>
      </c>
      <c r="I48" s="258" t="s">
        <v>99</v>
      </c>
      <c r="J48" s="258" t="s">
        <v>99</v>
      </c>
      <c r="K48" s="258" t="s">
        <v>99</v>
      </c>
      <c r="L48" s="258">
        <v>10</v>
      </c>
      <c r="M48" s="259">
        <v>5</v>
      </c>
      <c r="Z48" s="224"/>
      <c r="AA48" s="224"/>
      <c r="AB48" s="224"/>
    </row>
    <row r="49" s="224" customFormat="1" ht="23.25" customHeight="1" spans="1:13">
      <c r="A49" s="249"/>
      <c r="B49" s="244"/>
      <c r="C49" s="263" t="s">
        <v>172</v>
      </c>
      <c r="D49" s="264">
        <v>182</v>
      </c>
      <c r="E49" s="264">
        <v>4</v>
      </c>
      <c r="F49" s="264">
        <v>11</v>
      </c>
      <c r="G49" s="264">
        <v>19</v>
      </c>
      <c r="H49" s="264">
        <v>25</v>
      </c>
      <c r="I49" s="264" t="s">
        <v>99</v>
      </c>
      <c r="J49" s="264" t="s">
        <v>99</v>
      </c>
      <c r="K49" s="264" t="s">
        <v>99</v>
      </c>
      <c r="L49" s="264">
        <v>10</v>
      </c>
      <c r="M49" s="265">
        <v>5</v>
      </c>
    </row>
    <row r="50" s="224" customFormat="1" ht="23.25" customHeight="1" spans="1:13">
      <c r="A50" s="234" t="s">
        <v>62</v>
      </c>
      <c r="B50" s="235" t="s">
        <v>179</v>
      </c>
      <c r="C50" s="260" t="s">
        <v>170</v>
      </c>
      <c r="D50" s="261">
        <v>93</v>
      </c>
      <c r="E50" s="261">
        <v>1</v>
      </c>
      <c r="F50" s="261">
        <v>7</v>
      </c>
      <c r="G50" s="261">
        <v>5</v>
      </c>
      <c r="H50" s="261">
        <v>9</v>
      </c>
      <c r="I50" s="261" t="s">
        <v>99</v>
      </c>
      <c r="J50" s="261" t="s">
        <v>99</v>
      </c>
      <c r="K50" s="261" t="s">
        <v>99</v>
      </c>
      <c r="L50" s="261">
        <v>2</v>
      </c>
      <c r="M50" s="262">
        <v>3</v>
      </c>
    </row>
    <row r="51" s="224" customFormat="1" ht="23.25" customHeight="1" spans="1:13">
      <c r="A51" s="234"/>
      <c r="B51" s="235"/>
      <c r="C51" s="260" t="s">
        <v>172</v>
      </c>
      <c r="D51" s="261">
        <v>93</v>
      </c>
      <c r="E51" s="261">
        <v>1</v>
      </c>
      <c r="F51" s="261">
        <v>7</v>
      </c>
      <c r="G51" s="261">
        <v>5</v>
      </c>
      <c r="H51" s="261">
        <v>9</v>
      </c>
      <c r="I51" s="261" t="s">
        <v>99</v>
      </c>
      <c r="J51" s="261" t="s">
        <v>99</v>
      </c>
      <c r="K51" s="261" t="s">
        <v>99</v>
      </c>
      <c r="L51" s="261">
        <v>2</v>
      </c>
      <c r="M51" s="262">
        <v>3</v>
      </c>
    </row>
    <row r="52" s="224" customFormat="1" ht="23.25" customHeight="1" spans="1:13">
      <c r="A52" s="255" t="s">
        <v>64</v>
      </c>
      <c r="B52" s="256" t="s">
        <v>65</v>
      </c>
      <c r="C52" s="257" t="s">
        <v>170</v>
      </c>
      <c r="D52" s="258">
        <v>627</v>
      </c>
      <c r="E52" s="258">
        <v>16</v>
      </c>
      <c r="F52" s="258">
        <v>44</v>
      </c>
      <c r="G52" s="258">
        <v>52</v>
      </c>
      <c r="H52" s="258">
        <v>77</v>
      </c>
      <c r="I52" s="258">
        <v>6</v>
      </c>
      <c r="J52" s="258">
        <v>6</v>
      </c>
      <c r="K52" s="258" t="s">
        <v>99</v>
      </c>
      <c r="L52" s="258">
        <v>18</v>
      </c>
      <c r="M52" s="259">
        <v>29</v>
      </c>
    </row>
    <row r="53" s="224" customFormat="1" ht="23.25" customHeight="1" spans="1:13">
      <c r="A53" s="249"/>
      <c r="B53" s="244"/>
      <c r="C53" s="263" t="s">
        <v>171</v>
      </c>
      <c r="D53" s="264">
        <v>627</v>
      </c>
      <c r="E53" s="264">
        <v>16</v>
      </c>
      <c r="F53" s="264">
        <v>44</v>
      </c>
      <c r="G53" s="264">
        <v>52</v>
      </c>
      <c r="H53" s="264">
        <v>77</v>
      </c>
      <c r="I53" s="264">
        <v>6</v>
      </c>
      <c r="J53" s="264">
        <v>6</v>
      </c>
      <c r="K53" s="264" t="s">
        <v>99</v>
      </c>
      <c r="L53" s="264">
        <v>18</v>
      </c>
      <c r="M53" s="265">
        <v>29</v>
      </c>
    </row>
    <row r="54" s="224" customFormat="1" ht="23.25" customHeight="1" spans="1:13">
      <c r="A54" s="234" t="s">
        <v>67</v>
      </c>
      <c r="B54" s="235" t="s">
        <v>68</v>
      </c>
      <c r="C54" s="260" t="s">
        <v>170</v>
      </c>
      <c r="D54" s="261">
        <v>96</v>
      </c>
      <c r="E54" s="261">
        <v>1</v>
      </c>
      <c r="F54" s="261">
        <v>7</v>
      </c>
      <c r="G54" s="261">
        <v>5</v>
      </c>
      <c r="H54" s="261">
        <v>9</v>
      </c>
      <c r="I54" s="261">
        <v>1</v>
      </c>
      <c r="J54" s="261">
        <v>1</v>
      </c>
      <c r="K54" s="261" t="s">
        <v>99</v>
      </c>
      <c r="L54" s="261">
        <v>5</v>
      </c>
      <c r="M54" s="262">
        <v>1</v>
      </c>
    </row>
    <row r="55" s="224" customFormat="1" ht="23.25" customHeight="1" spans="1:13">
      <c r="A55" s="234"/>
      <c r="B55" s="235"/>
      <c r="C55" s="260" t="s">
        <v>171</v>
      </c>
      <c r="D55" s="261">
        <v>57</v>
      </c>
      <c r="E55" s="261" t="s">
        <v>99</v>
      </c>
      <c r="F55" s="261">
        <v>3</v>
      </c>
      <c r="G55" s="261">
        <v>5</v>
      </c>
      <c r="H55" s="261">
        <v>5</v>
      </c>
      <c r="I55" s="261" t="s">
        <v>99</v>
      </c>
      <c r="J55" s="261" t="s">
        <v>99</v>
      </c>
      <c r="K55" s="261" t="s">
        <v>99</v>
      </c>
      <c r="L55" s="261">
        <v>5</v>
      </c>
      <c r="M55" s="262" t="s">
        <v>99</v>
      </c>
    </row>
    <row r="56" s="224" customFormat="1" ht="23.25" customHeight="1" spans="1:13">
      <c r="A56" s="234"/>
      <c r="B56" s="235"/>
      <c r="C56" s="260" t="s">
        <v>172</v>
      </c>
      <c r="D56" s="261">
        <v>39</v>
      </c>
      <c r="E56" s="261">
        <v>1</v>
      </c>
      <c r="F56" s="261">
        <v>4</v>
      </c>
      <c r="G56" s="261"/>
      <c r="H56" s="261">
        <v>4</v>
      </c>
      <c r="I56" s="261">
        <v>1</v>
      </c>
      <c r="J56" s="261">
        <v>1</v>
      </c>
      <c r="K56" s="261" t="s">
        <v>99</v>
      </c>
      <c r="L56" s="261" t="s">
        <v>99</v>
      </c>
      <c r="M56" s="262">
        <v>1</v>
      </c>
    </row>
    <row r="57" s="224" customFormat="1" ht="23.25" customHeight="1" spans="1:13">
      <c r="A57" s="255" t="s">
        <v>69</v>
      </c>
      <c r="B57" s="256" t="s">
        <v>180</v>
      </c>
      <c r="C57" s="257" t="s">
        <v>170</v>
      </c>
      <c r="D57" s="258">
        <v>57</v>
      </c>
      <c r="E57" s="258" t="s">
        <v>99</v>
      </c>
      <c r="F57" s="258">
        <v>3</v>
      </c>
      <c r="G57" s="258">
        <v>2</v>
      </c>
      <c r="H57" s="258">
        <v>9</v>
      </c>
      <c r="I57" s="258">
        <v>1</v>
      </c>
      <c r="J57" s="258">
        <v>1</v>
      </c>
      <c r="K57" s="258" t="s">
        <v>99</v>
      </c>
      <c r="L57" s="258">
        <v>3</v>
      </c>
      <c r="M57" s="259">
        <v>3</v>
      </c>
    </row>
    <row r="58" s="224" customFormat="1" ht="23.25" customHeight="1" spans="1:13">
      <c r="A58" s="234"/>
      <c r="B58" s="235"/>
      <c r="C58" s="260" t="s">
        <v>171</v>
      </c>
      <c r="D58" s="261">
        <v>44</v>
      </c>
      <c r="E58" s="261" t="s">
        <v>99</v>
      </c>
      <c r="F58" s="261">
        <v>3</v>
      </c>
      <c r="G58" s="261">
        <v>2</v>
      </c>
      <c r="H58" s="261">
        <v>8</v>
      </c>
      <c r="I58" s="261">
        <v>1</v>
      </c>
      <c r="J58" s="261">
        <v>1</v>
      </c>
      <c r="K58" s="261" t="s">
        <v>99</v>
      </c>
      <c r="L58" s="261">
        <v>2</v>
      </c>
      <c r="M58" s="262">
        <v>1</v>
      </c>
    </row>
    <row r="59" s="224" customFormat="1" ht="23.25" customHeight="1" spans="1:13">
      <c r="A59" s="249"/>
      <c r="B59" s="244"/>
      <c r="C59" s="263" t="s">
        <v>172</v>
      </c>
      <c r="D59" s="264">
        <v>13</v>
      </c>
      <c r="E59" s="264" t="s">
        <v>99</v>
      </c>
      <c r="F59" s="264" t="s">
        <v>99</v>
      </c>
      <c r="G59" s="264" t="s">
        <v>99</v>
      </c>
      <c r="H59" s="264">
        <v>1</v>
      </c>
      <c r="I59" s="264" t="s">
        <v>99</v>
      </c>
      <c r="J59" s="264" t="s">
        <v>99</v>
      </c>
      <c r="K59" s="264" t="s">
        <v>99</v>
      </c>
      <c r="L59" s="264">
        <v>1</v>
      </c>
      <c r="M59" s="265">
        <v>2</v>
      </c>
    </row>
    <row r="60" s="224" customFormat="1" ht="23.25" customHeight="1" spans="1:13">
      <c r="A60" s="234" t="s">
        <v>71</v>
      </c>
      <c r="B60" s="235" t="s">
        <v>72</v>
      </c>
      <c r="C60" s="260" t="s">
        <v>170</v>
      </c>
      <c r="D60" s="261">
        <v>105</v>
      </c>
      <c r="E60" s="261">
        <v>2</v>
      </c>
      <c r="F60" s="261">
        <v>4</v>
      </c>
      <c r="G60" s="261">
        <v>5</v>
      </c>
      <c r="H60" s="261">
        <v>15</v>
      </c>
      <c r="I60" s="261">
        <v>3</v>
      </c>
      <c r="J60" s="261">
        <v>3</v>
      </c>
      <c r="K60" s="261" t="s">
        <v>99</v>
      </c>
      <c r="L60" s="261">
        <v>6</v>
      </c>
      <c r="M60" s="262">
        <v>1</v>
      </c>
    </row>
    <row r="61" s="224" customFormat="1" ht="23.25" customHeight="1" spans="1:13">
      <c r="A61" s="234"/>
      <c r="B61" s="235"/>
      <c r="C61" s="260" t="s">
        <v>171</v>
      </c>
      <c r="D61" s="261">
        <v>62</v>
      </c>
      <c r="E61" s="261" t="s">
        <v>99</v>
      </c>
      <c r="F61" s="261">
        <v>2</v>
      </c>
      <c r="G61" s="261">
        <v>2</v>
      </c>
      <c r="H61" s="261">
        <v>11</v>
      </c>
      <c r="I61" s="261">
        <v>3</v>
      </c>
      <c r="J61" s="261">
        <v>3</v>
      </c>
      <c r="K61" s="261" t="s">
        <v>99</v>
      </c>
      <c r="L61" s="261">
        <v>3</v>
      </c>
      <c r="M61" s="262">
        <v>1</v>
      </c>
    </row>
    <row r="62" s="224" customFormat="1" ht="23.25" customHeight="1" spans="1:13">
      <c r="A62" s="234"/>
      <c r="B62" s="235"/>
      <c r="C62" s="260" t="s">
        <v>172</v>
      </c>
      <c r="D62" s="261">
        <v>43</v>
      </c>
      <c r="E62" s="261">
        <v>2</v>
      </c>
      <c r="F62" s="261">
        <v>2</v>
      </c>
      <c r="G62" s="261">
        <v>3</v>
      </c>
      <c r="H62" s="261">
        <v>4</v>
      </c>
      <c r="I62" s="261" t="s">
        <v>99</v>
      </c>
      <c r="J62" s="261" t="s">
        <v>99</v>
      </c>
      <c r="K62" s="261" t="s">
        <v>99</v>
      </c>
      <c r="L62" s="261">
        <v>3</v>
      </c>
      <c r="M62" s="262" t="s">
        <v>99</v>
      </c>
    </row>
    <row r="63" s="224" customFormat="1" ht="23.25" customHeight="1" spans="1:13">
      <c r="A63" s="255" t="s">
        <v>73</v>
      </c>
      <c r="B63" s="256" t="s">
        <v>181</v>
      </c>
      <c r="C63" s="257" t="s">
        <v>170</v>
      </c>
      <c r="D63" s="258">
        <v>180</v>
      </c>
      <c r="E63" s="258">
        <v>3</v>
      </c>
      <c r="F63" s="258">
        <v>9</v>
      </c>
      <c r="G63" s="258">
        <v>4</v>
      </c>
      <c r="H63" s="258">
        <v>27</v>
      </c>
      <c r="I63" s="258">
        <v>1</v>
      </c>
      <c r="J63" s="258">
        <v>1</v>
      </c>
      <c r="K63" s="258" t="s">
        <v>99</v>
      </c>
      <c r="L63" s="258">
        <v>8</v>
      </c>
      <c r="M63" s="259">
        <v>8</v>
      </c>
    </row>
    <row r="64" s="224" customFormat="1" ht="23.25" customHeight="1" spans="1:13">
      <c r="A64" s="234"/>
      <c r="B64" s="235"/>
      <c r="C64" s="260" t="s">
        <v>171</v>
      </c>
      <c r="D64" s="261">
        <v>31</v>
      </c>
      <c r="E64" s="261">
        <v>2</v>
      </c>
      <c r="F64" s="261" t="s">
        <v>99</v>
      </c>
      <c r="G64" s="261" t="s">
        <v>99</v>
      </c>
      <c r="H64" s="261">
        <v>6</v>
      </c>
      <c r="I64" s="261" t="s">
        <v>99</v>
      </c>
      <c r="J64" s="261" t="s">
        <v>99</v>
      </c>
      <c r="K64" s="261" t="s">
        <v>99</v>
      </c>
      <c r="L64" s="261" t="s">
        <v>99</v>
      </c>
      <c r="M64" s="262" t="s">
        <v>99</v>
      </c>
    </row>
    <row r="65" ht="23.25" customHeight="1" spans="1:28">
      <c r="A65" s="249"/>
      <c r="B65" s="244"/>
      <c r="C65" s="263" t="s">
        <v>172</v>
      </c>
      <c r="D65" s="264">
        <v>149</v>
      </c>
      <c r="E65" s="264">
        <v>1</v>
      </c>
      <c r="F65" s="264">
        <v>9</v>
      </c>
      <c r="G65" s="264">
        <v>4</v>
      </c>
      <c r="H65" s="264">
        <v>21</v>
      </c>
      <c r="I65" s="264">
        <v>1</v>
      </c>
      <c r="J65" s="264">
        <v>1</v>
      </c>
      <c r="K65" s="264" t="s">
        <v>99</v>
      </c>
      <c r="L65" s="264">
        <v>8</v>
      </c>
      <c r="M65" s="265">
        <v>8</v>
      </c>
      <c r="Z65" s="224"/>
      <c r="AA65" s="224"/>
      <c r="AB65" s="224"/>
    </row>
    <row r="66" ht="23.25" customHeight="1" spans="1:28">
      <c r="A66" s="234" t="s">
        <v>75</v>
      </c>
      <c r="B66" s="235" t="s">
        <v>182</v>
      </c>
      <c r="C66" s="260" t="s">
        <v>170</v>
      </c>
      <c r="D66" s="261">
        <v>136</v>
      </c>
      <c r="E66" s="261">
        <v>7</v>
      </c>
      <c r="F66" s="261">
        <v>8</v>
      </c>
      <c r="G66" s="261">
        <v>7</v>
      </c>
      <c r="H66" s="261">
        <v>19</v>
      </c>
      <c r="I66" s="261">
        <v>1</v>
      </c>
      <c r="J66" s="261">
        <v>1</v>
      </c>
      <c r="K66" s="261" t="s">
        <v>99</v>
      </c>
      <c r="L66" s="261">
        <v>7</v>
      </c>
      <c r="M66" s="262">
        <v>3</v>
      </c>
      <c r="Z66" s="224"/>
      <c r="AA66" s="224"/>
      <c r="AB66" s="224"/>
    </row>
    <row r="67" ht="23.25" customHeight="1" spans="1:28">
      <c r="A67" s="234"/>
      <c r="B67" s="235"/>
      <c r="C67" s="260" t="s">
        <v>171</v>
      </c>
      <c r="D67" s="261">
        <v>85</v>
      </c>
      <c r="E67" s="261">
        <v>5</v>
      </c>
      <c r="F67" s="261">
        <v>6</v>
      </c>
      <c r="G67" s="261">
        <v>6</v>
      </c>
      <c r="H67" s="261">
        <v>11</v>
      </c>
      <c r="I67" s="261">
        <v>1</v>
      </c>
      <c r="J67" s="261">
        <v>1</v>
      </c>
      <c r="K67" s="261" t="s">
        <v>99</v>
      </c>
      <c r="L67" s="261">
        <v>3</v>
      </c>
      <c r="M67" s="262">
        <v>2</v>
      </c>
      <c r="Z67" s="224"/>
      <c r="AA67" s="224"/>
      <c r="AB67" s="224"/>
    </row>
    <row r="68" ht="23.25" customHeight="1" spans="1:28">
      <c r="A68" s="234"/>
      <c r="B68" s="235"/>
      <c r="C68" s="260" t="s">
        <v>172</v>
      </c>
      <c r="D68" s="261">
        <v>51</v>
      </c>
      <c r="E68" s="261">
        <v>2</v>
      </c>
      <c r="F68" s="261">
        <v>2</v>
      </c>
      <c r="G68" s="261">
        <v>1</v>
      </c>
      <c r="H68" s="261">
        <v>8</v>
      </c>
      <c r="I68" s="261" t="s">
        <v>99</v>
      </c>
      <c r="J68" s="261" t="s">
        <v>99</v>
      </c>
      <c r="K68" s="261" t="s">
        <v>99</v>
      </c>
      <c r="L68" s="261">
        <v>4</v>
      </c>
      <c r="M68" s="262">
        <v>1</v>
      </c>
      <c r="Z68" s="224"/>
      <c r="AA68" s="224"/>
      <c r="AB68" s="224"/>
    </row>
    <row r="69" ht="23.25" customHeight="1" spans="1:28">
      <c r="A69" s="255" t="s">
        <v>77</v>
      </c>
      <c r="B69" s="256" t="s">
        <v>183</v>
      </c>
      <c r="C69" s="257" t="s">
        <v>170</v>
      </c>
      <c r="D69" s="258">
        <v>184</v>
      </c>
      <c r="E69" s="258">
        <v>6</v>
      </c>
      <c r="F69" s="258">
        <v>11</v>
      </c>
      <c r="G69" s="258">
        <v>17</v>
      </c>
      <c r="H69" s="258">
        <v>17</v>
      </c>
      <c r="I69" s="258">
        <v>3</v>
      </c>
      <c r="J69" s="258">
        <v>3</v>
      </c>
      <c r="K69" s="258" t="s">
        <v>99</v>
      </c>
      <c r="L69" s="258">
        <v>4</v>
      </c>
      <c r="M69" s="259">
        <v>6</v>
      </c>
      <c r="Z69" s="224"/>
      <c r="AA69" s="224"/>
      <c r="AB69" s="224"/>
    </row>
    <row r="70" ht="23.25" customHeight="1" spans="1:28">
      <c r="A70" s="234"/>
      <c r="B70" s="235"/>
      <c r="C70" s="260" t="s">
        <v>171</v>
      </c>
      <c r="D70" s="261">
        <v>105</v>
      </c>
      <c r="E70" s="261">
        <v>3</v>
      </c>
      <c r="F70" s="261">
        <v>6</v>
      </c>
      <c r="G70" s="261">
        <v>11</v>
      </c>
      <c r="H70" s="261">
        <v>11</v>
      </c>
      <c r="I70" s="261" t="s">
        <v>99</v>
      </c>
      <c r="J70" s="261" t="s">
        <v>99</v>
      </c>
      <c r="K70" s="261" t="s">
        <v>99</v>
      </c>
      <c r="L70" s="261">
        <v>1</v>
      </c>
      <c r="M70" s="262">
        <v>3</v>
      </c>
      <c r="Z70" s="224"/>
      <c r="AA70" s="224"/>
      <c r="AB70" s="224"/>
    </row>
    <row r="71" ht="23.25" customHeight="1" spans="1:28">
      <c r="A71" s="249"/>
      <c r="B71" s="244"/>
      <c r="C71" s="263" t="s">
        <v>172</v>
      </c>
      <c r="D71" s="264">
        <v>79</v>
      </c>
      <c r="E71" s="264">
        <v>3</v>
      </c>
      <c r="F71" s="264">
        <v>5</v>
      </c>
      <c r="G71" s="264">
        <v>6</v>
      </c>
      <c r="H71" s="264">
        <v>6</v>
      </c>
      <c r="I71" s="264">
        <v>3</v>
      </c>
      <c r="J71" s="264">
        <v>3</v>
      </c>
      <c r="K71" s="264" t="s">
        <v>99</v>
      </c>
      <c r="L71" s="264">
        <v>3</v>
      </c>
      <c r="M71" s="265">
        <v>3</v>
      </c>
      <c r="Z71" s="224"/>
      <c r="AA71" s="224"/>
      <c r="AB71" s="224"/>
    </row>
    <row r="72" ht="23.25" customHeight="1" spans="1:28">
      <c r="A72" s="234"/>
      <c r="B72" s="235" t="s">
        <v>184</v>
      </c>
      <c r="C72" s="260" t="s">
        <v>170</v>
      </c>
      <c r="D72" s="261">
        <v>643</v>
      </c>
      <c r="E72" s="261">
        <v>16</v>
      </c>
      <c r="F72" s="261">
        <v>45</v>
      </c>
      <c r="G72" s="261">
        <v>42</v>
      </c>
      <c r="H72" s="261">
        <v>61</v>
      </c>
      <c r="I72" s="261">
        <v>9</v>
      </c>
      <c r="J72" s="261">
        <v>9</v>
      </c>
      <c r="K72" s="261" t="s">
        <v>99</v>
      </c>
      <c r="L72" s="261">
        <v>32</v>
      </c>
      <c r="M72" s="262">
        <v>25</v>
      </c>
      <c r="N72" s="226"/>
      <c r="O72" s="226"/>
      <c r="Z72" s="224"/>
      <c r="AA72" s="224"/>
      <c r="AB72" s="224"/>
    </row>
    <row r="73" ht="23.25" customHeight="1" spans="1:28">
      <c r="A73" s="234"/>
      <c r="B73" s="235"/>
      <c r="C73" s="260" t="s">
        <v>171</v>
      </c>
      <c r="D73" s="261">
        <v>390</v>
      </c>
      <c r="E73" s="261">
        <v>8</v>
      </c>
      <c r="F73" s="261">
        <v>31</v>
      </c>
      <c r="G73" s="261">
        <v>27</v>
      </c>
      <c r="H73" s="261">
        <v>36</v>
      </c>
      <c r="I73" s="261">
        <v>5</v>
      </c>
      <c r="J73" s="261">
        <v>4</v>
      </c>
      <c r="K73" s="261">
        <v>1</v>
      </c>
      <c r="L73" s="261">
        <v>17</v>
      </c>
      <c r="M73" s="262">
        <v>16</v>
      </c>
    </row>
    <row r="74" ht="23.25" customHeight="1" spans="1:28">
      <c r="A74" s="273"/>
      <c r="B74" s="274"/>
      <c r="C74" s="275" t="s">
        <v>172</v>
      </c>
      <c r="D74" s="276">
        <v>253</v>
      </c>
      <c r="E74" s="276">
        <v>8</v>
      </c>
      <c r="F74" s="276">
        <v>14</v>
      </c>
      <c r="G74" s="276">
        <v>15</v>
      </c>
      <c r="H74" s="276">
        <v>25</v>
      </c>
      <c r="I74" s="276">
        <v>5</v>
      </c>
      <c r="J74" s="276">
        <v>5</v>
      </c>
      <c r="K74" s="276" t="s">
        <v>99</v>
      </c>
      <c r="L74" s="276">
        <v>15</v>
      </c>
      <c r="M74" s="277">
        <v>9</v>
      </c>
    </row>
    <row r="75" spans="1:28">
      <c r="A75" s="220" t="s">
        <v>83</v>
      </c>
    </row>
    <row r="76" spans="1:28">
      <c r="A76" s="221" t="s">
        <v>84</v>
      </c>
    </row>
  </sheetData>
  <mergeCells count="73">
    <mergeCell ref="A1:M1"/>
    <mergeCell ref="E3:M3"/>
    <mergeCell ref="I4:K4"/>
    <mergeCell ref="B6:C6"/>
    <mergeCell ref="A39:M39"/>
    <mergeCell ref="E41:M41"/>
    <mergeCell ref="I42:K42"/>
    <mergeCell ref="A3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8"/>
    <mergeCell ref="A41:A43"/>
    <mergeCell ref="A44:A45"/>
    <mergeCell ref="A46:A47"/>
    <mergeCell ref="A48:A49"/>
    <mergeCell ref="A50:A51"/>
    <mergeCell ref="A52:A53"/>
    <mergeCell ref="A54:A56"/>
    <mergeCell ref="A57:A59"/>
    <mergeCell ref="A60:A62"/>
    <mergeCell ref="A63:A65"/>
    <mergeCell ref="A66:A68"/>
    <mergeCell ref="A69:A71"/>
    <mergeCell ref="A72:A74"/>
    <mergeCell ref="B3:B5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8"/>
    <mergeCell ref="B41:B43"/>
    <mergeCell ref="B44:B45"/>
    <mergeCell ref="B46:B47"/>
    <mergeCell ref="B48:B49"/>
    <mergeCell ref="B50:B51"/>
    <mergeCell ref="B52:B53"/>
    <mergeCell ref="B54:B56"/>
    <mergeCell ref="B57:B59"/>
    <mergeCell ref="B60:B62"/>
    <mergeCell ref="B63:B65"/>
    <mergeCell ref="B66:B68"/>
    <mergeCell ref="B69:B71"/>
    <mergeCell ref="B72:B74"/>
    <mergeCell ref="C3:C5"/>
    <mergeCell ref="C41:C43"/>
    <mergeCell ref="D3:D5"/>
    <mergeCell ref="D41:D43"/>
    <mergeCell ref="E4:E5"/>
    <mergeCell ref="E42:E43"/>
    <mergeCell ref="F4:F5"/>
    <mergeCell ref="F42:F43"/>
    <mergeCell ref="G4:G5"/>
    <mergeCell ref="G42:G43"/>
    <mergeCell ref="H4:H5"/>
    <mergeCell ref="H42:H43"/>
    <mergeCell ref="L4:L5"/>
    <mergeCell ref="L42:L43"/>
    <mergeCell ref="M4:M5"/>
    <mergeCell ref="M42:M43"/>
  </mergeCells>
  <pageMargins left="0.708661417322835" right="0.708661417322835" top="0.748031496062992" bottom="0.748031496062992" header="0.31496062992126" footer="0.31496062992126"/>
  <pageSetup paperSize="1" scale="55" orientation="landscape"/>
  <headerFooter>
    <oddFooter>&amp;C6</oddFooter>
  </headerFooter>
  <rowBreaks count="1" manualBreakCount="1">
    <brk id="38" max="12" man="1"/>
  </rowBreaks>
  <colBreaks count="1" manualBreakCount="1">
    <brk id="13" max="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L77"/>
  <sheetViews>
    <sheetView view="pageBreakPreview" zoomScale="50" zoomScalePageLayoutView="50" zoomScaleNormal="100" topLeftCell="A40" workbookViewId="0">
      <selection activeCell="H30" sqref="H30"/>
    </sheetView>
  </sheetViews>
  <sheetFormatPr defaultColWidth="11.4285714285714" defaultRowHeight="18.75"/>
  <cols>
    <col min="1" max="1" width="11.4285714285714" style="180"/>
    <col min="2" max="2" width="28.7142857142857" style="181" customWidth="1"/>
    <col min="3" max="3" width="11.4285714285714" style="180"/>
    <col min="4" max="4" width="20.5714285714286" style="182" customWidth="1"/>
    <col min="5" max="5" width="21.4285714285714" style="182" customWidth="1"/>
    <col min="6" max="6" width="21.1428571428571" style="182" customWidth="1"/>
    <col min="7" max="7" width="20.8571428571429" style="182" customWidth="1"/>
    <col min="8" max="8" width="20.5714285714286" style="182" customWidth="1"/>
    <col min="9" max="11" width="19.1428571428571" style="182" customWidth="1"/>
    <col min="12" max="12" width="19.7142857142857" style="182" customWidth="1"/>
    <col min="13" max="15" width="14.2857142857143" style="182" customWidth="1"/>
    <col min="16" max="16" width="17.1428571428571" style="182" customWidth="1"/>
    <col min="17" max="24" width="14.2857142857143" style="182" customWidth="1"/>
    <col min="25" max="16384" width="11.4285714285714" style="182"/>
  </cols>
  <sheetData>
    <row r="1" ht="54" customHeight="1" spans="1:12">
      <c r="A1" s="183" t="s">
        <v>185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3" ht="23.25" customHeight="1" spans="1:12">
      <c r="A3" s="184" t="s">
        <v>133</v>
      </c>
      <c r="B3" s="185" t="s">
        <v>26</v>
      </c>
      <c r="C3" s="186" t="s">
        <v>27</v>
      </c>
      <c r="D3" s="186" t="s">
        <v>168</v>
      </c>
      <c r="E3" s="186"/>
      <c r="F3" s="186"/>
      <c r="G3" s="186"/>
      <c r="H3" s="186"/>
      <c r="I3" s="186"/>
      <c r="J3" s="186"/>
      <c r="K3" s="186"/>
      <c r="L3" s="187"/>
    </row>
    <row r="4" ht="23.25" customHeight="1" spans="1:12">
      <c r="A4" s="188"/>
      <c r="B4" s="189"/>
      <c r="C4" s="190"/>
      <c r="D4" s="190" t="s">
        <v>186</v>
      </c>
      <c r="E4" s="190"/>
      <c r="F4" s="190"/>
      <c r="G4" s="190"/>
      <c r="H4" s="190"/>
      <c r="I4" s="190"/>
      <c r="J4" s="190" t="s">
        <v>128</v>
      </c>
      <c r="K4" s="191" t="s">
        <v>163</v>
      </c>
      <c r="L4" s="192" t="s">
        <v>187</v>
      </c>
    </row>
    <row r="5" ht="23.25" customHeight="1" spans="1:12">
      <c r="A5" s="188"/>
      <c r="B5" s="189"/>
      <c r="C5" s="190"/>
      <c r="D5" s="193" t="s">
        <v>188</v>
      </c>
      <c r="E5" s="193" t="s">
        <v>189</v>
      </c>
      <c r="F5" s="193" t="s">
        <v>190</v>
      </c>
      <c r="G5" s="193" t="s">
        <v>127</v>
      </c>
      <c r="H5" s="193" t="s">
        <v>191</v>
      </c>
      <c r="I5" s="190" t="s">
        <v>192</v>
      </c>
      <c r="J5" s="190"/>
      <c r="K5" s="191"/>
      <c r="L5" s="192"/>
    </row>
    <row r="6" ht="38.25" customHeight="1" spans="1:12">
      <c r="A6" s="194"/>
      <c r="B6" s="195" t="s">
        <v>3</v>
      </c>
      <c r="C6" s="196"/>
      <c r="D6" s="197">
        <v>302</v>
      </c>
      <c r="E6" s="197">
        <v>1161</v>
      </c>
      <c r="F6" s="197">
        <v>253</v>
      </c>
      <c r="G6" s="197">
        <v>782</v>
      </c>
      <c r="H6" s="197">
        <v>656</v>
      </c>
      <c r="I6" s="197">
        <v>123</v>
      </c>
      <c r="J6" s="197">
        <v>365</v>
      </c>
      <c r="K6" s="197">
        <v>11</v>
      </c>
      <c r="L6" s="198">
        <v>36</v>
      </c>
    </row>
    <row r="7" ht="23.25" customHeight="1" spans="1:12">
      <c r="A7" s="199" t="s">
        <v>31</v>
      </c>
      <c r="B7" s="200" t="s">
        <v>32</v>
      </c>
      <c r="C7" s="201" t="s">
        <v>170</v>
      </c>
      <c r="D7" s="202">
        <v>26</v>
      </c>
      <c r="E7" s="202">
        <v>56</v>
      </c>
      <c r="F7" s="202">
        <v>12</v>
      </c>
      <c r="G7" s="202">
        <v>54</v>
      </c>
      <c r="H7" s="202">
        <v>38</v>
      </c>
      <c r="I7" s="202">
        <v>5</v>
      </c>
      <c r="J7" s="202">
        <v>52</v>
      </c>
      <c r="K7" s="202">
        <v>1</v>
      </c>
      <c r="L7" s="203">
        <v>8</v>
      </c>
    </row>
    <row r="8" ht="23.25" customHeight="1" spans="1:12">
      <c r="A8" s="204"/>
      <c r="B8" s="205"/>
      <c r="C8" s="206" t="s">
        <v>171</v>
      </c>
      <c r="D8" s="207">
        <v>18</v>
      </c>
      <c r="E8" s="207">
        <v>31</v>
      </c>
      <c r="F8" s="207">
        <v>8</v>
      </c>
      <c r="G8" s="207">
        <v>37</v>
      </c>
      <c r="H8" s="207">
        <v>27</v>
      </c>
      <c r="I8" s="207">
        <v>5</v>
      </c>
      <c r="J8" s="207">
        <v>29</v>
      </c>
      <c r="K8" s="207">
        <v>1</v>
      </c>
      <c r="L8" s="208">
        <v>3</v>
      </c>
    </row>
    <row r="9" ht="23.25" customHeight="1" spans="1:12">
      <c r="A9" s="209"/>
      <c r="B9" s="210"/>
      <c r="C9" s="211" t="s">
        <v>172</v>
      </c>
      <c r="D9" s="212">
        <v>8</v>
      </c>
      <c r="E9" s="212">
        <v>25</v>
      </c>
      <c r="F9" s="212">
        <v>4</v>
      </c>
      <c r="G9" s="212">
        <v>17</v>
      </c>
      <c r="H9" s="212">
        <v>11</v>
      </c>
      <c r="I9" s="212" t="s">
        <v>99</v>
      </c>
      <c r="J9" s="212">
        <v>23</v>
      </c>
      <c r="K9" s="212" t="s">
        <v>99</v>
      </c>
      <c r="L9" s="213">
        <v>5</v>
      </c>
    </row>
    <row r="10" ht="23.25" customHeight="1" spans="1:12">
      <c r="A10" s="204" t="s">
        <v>33</v>
      </c>
      <c r="B10" s="205" t="s">
        <v>34</v>
      </c>
      <c r="C10" s="206" t="s">
        <v>170</v>
      </c>
      <c r="D10" s="207">
        <v>15</v>
      </c>
      <c r="E10" s="207">
        <v>100</v>
      </c>
      <c r="F10" s="207">
        <v>15</v>
      </c>
      <c r="G10" s="207">
        <v>51</v>
      </c>
      <c r="H10" s="207">
        <v>32</v>
      </c>
      <c r="I10" s="207">
        <v>5</v>
      </c>
      <c r="J10" s="207">
        <v>23</v>
      </c>
      <c r="K10" s="207" t="s">
        <v>99</v>
      </c>
      <c r="L10" s="208" t="s">
        <v>99</v>
      </c>
    </row>
    <row r="11" ht="23.25" customHeight="1" spans="1:12">
      <c r="A11" s="204"/>
      <c r="B11" s="205"/>
      <c r="C11" s="206" t="s">
        <v>171</v>
      </c>
      <c r="D11" s="207">
        <v>7</v>
      </c>
      <c r="E11" s="207">
        <v>50</v>
      </c>
      <c r="F11" s="207">
        <v>8</v>
      </c>
      <c r="G11" s="207">
        <v>29</v>
      </c>
      <c r="H11" s="207">
        <v>17</v>
      </c>
      <c r="I11" s="207">
        <v>2</v>
      </c>
      <c r="J11" s="207">
        <v>11</v>
      </c>
      <c r="K11" s="207" t="s">
        <v>99</v>
      </c>
      <c r="L11" s="208" t="s">
        <v>99</v>
      </c>
    </row>
    <row r="12" ht="23.25" customHeight="1" spans="1:12">
      <c r="A12" s="204"/>
      <c r="B12" s="205"/>
      <c r="C12" s="206" t="s">
        <v>172</v>
      </c>
      <c r="D12" s="207">
        <v>8</v>
      </c>
      <c r="E12" s="207">
        <v>50</v>
      </c>
      <c r="F12" s="207">
        <v>7</v>
      </c>
      <c r="G12" s="207">
        <v>22</v>
      </c>
      <c r="H12" s="207">
        <v>15</v>
      </c>
      <c r="I12" s="207">
        <v>3</v>
      </c>
      <c r="J12" s="207">
        <v>12</v>
      </c>
      <c r="K12" s="207" t="s">
        <v>99</v>
      </c>
      <c r="L12" s="208" t="s">
        <v>99</v>
      </c>
    </row>
    <row r="13" ht="23.25" customHeight="1" spans="1:12">
      <c r="A13" s="199" t="s">
        <v>35</v>
      </c>
      <c r="B13" s="200" t="s">
        <v>36</v>
      </c>
      <c r="C13" s="201" t="s">
        <v>170</v>
      </c>
      <c r="D13" s="202">
        <v>3</v>
      </c>
      <c r="E13" s="202">
        <v>27</v>
      </c>
      <c r="F13" s="202">
        <v>5</v>
      </c>
      <c r="G13" s="202">
        <v>17</v>
      </c>
      <c r="H13" s="202">
        <v>16</v>
      </c>
      <c r="I13" s="202" t="s">
        <v>99</v>
      </c>
      <c r="J13" s="202">
        <v>9</v>
      </c>
      <c r="K13" s="202" t="s">
        <v>99</v>
      </c>
      <c r="L13" s="203" t="s">
        <v>99</v>
      </c>
    </row>
    <row r="14" ht="23.25" customHeight="1" spans="1:12">
      <c r="A14" s="204"/>
      <c r="B14" s="205"/>
      <c r="C14" s="206" t="s">
        <v>171</v>
      </c>
      <c r="D14" s="207">
        <v>1</v>
      </c>
      <c r="E14" s="207">
        <v>12</v>
      </c>
      <c r="F14" s="207">
        <v>5</v>
      </c>
      <c r="G14" s="207">
        <v>8</v>
      </c>
      <c r="H14" s="207">
        <v>9</v>
      </c>
      <c r="I14" s="207" t="s">
        <v>99</v>
      </c>
      <c r="J14" s="207">
        <v>4</v>
      </c>
      <c r="K14" s="207" t="s">
        <v>99</v>
      </c>
      <c r="L14" s="208" t="s">
        <v>99</v>
      </c>
    </row>
    <row r="15" ht="23.25" customHeight="1" spans="1:12">
      <c r="A15" s="209"/>
      <c r="B15" s="210"/>
      <c r="C15" s="211" t="s">
        <v>172</v>
      </c>
      <c r="D15" s="212">
        <v>2</v>
      </c>
      <c r="E15" s="212">
        <v>15</v>
      </c>
      <c r="F15" s="212" t="s">
        <v>99</v>
      </c>
      <c r="G15" s="212">
        <v>9</v>
      </c>
      <c r="H15" s="212">
        <v>7</v>
      </c>
      <c r="I15" s="212" t="s">
        <v>99</v>
      </c>
      <c r="J15" s="212">
        <v>5</v>
      </c>
      <c r="K15" s="212" t="s">
        <v>99</v>
      </c>
      <c r="L15" s="213" t="s">
        <v>99</v>
      </c>
    </row>
    <row r="16" ht="23.25" customHeight="1" spans="1:12">
      <c r="A16" s="204" t="s">
        <v>37</v>
      </c>
      <c r="B16" s="205" t="s">
        <v>173</v>
      </c>
      <c r="C16" s="206" t="s">
        <v>170</v>
      </c>
      <c r="D16" s="207">
        <v>3</v>
      </c>
      <c r="E16" s="207">
        <v>37</v>
      </c>
      <c r="F16" s="207">
        <v>6</v>
      </c>
      <c r="G16" s="207">
        <v>26</v>
      </c>
      <c r="H16" s="207">
        <v>23</v>
      </c>
      <c r="I16" s="207">
        <v>2</v>
      </c>
      <c r="J16" s="207">
        <v>16</v>
      </c>
      <c r="K16" s="207" t="s">
        <v>99</v>
      </c>
      <c r="L16" s="208">
        <v>4</v>
      </c>
    </row>
    <row r="17" ht="23.25" customHeight="1" spans="1:12">
      <c r="A17" s="204"/>
      <c r="B17" s="205"/>
      <c r="C17" s="206" t="s">
        <v>171</v>
      </c>
      <c r="D17" s="207">
        <v>1</v>
      </c>
      <c r="E17" s="207">
        <v>16</v>
      </c>
      <c r="F17" s="207">
        <v>3</v>
      </c>
      <c r="G17" s="207">
        <v>16</v>
      </c>
      <c r="H17" s="207">
        <v>12</v>
      </c>
      <c r="I17" s="207">
        <v>1</v>
      </c>
      <c r="J17" s="207">
        <v>8</v>
      </c>
      <c r="K17" s="207" t="s">
        <v>99</v>
      </c>
      <c r="L17" s="208">
        <v>2</v>
      </c>
    </row>
    <row r="18" ht="23.25" customHeight="1" spans="1:12">
      <c r="A18" s="204"/>
      <c r="B18" s="205"/>
      <c r="C18" s="206" t="s">
        <v>172</v>
      </c>
      <c r="D18" s="207">
        <v>2</v>
      </c>
      <c r="E18" s="207">
        <v>21</v>
      </c>
      <c r="F18" s="207">
        <v>3</v>
      </c>
      <c r="G18" s="207">
        <v>10</v>
      </c>
      <c r="H18" s="207">
        <v>11</v>
      </c>
      <c r="I18" s="207">
        <v>1</v>
      </c>
      <c r="J18" s="207">
        <v>8</v>
      </c>
      <c r="K18" s="207" t="s">
        <v>99</v>
      </c>
      <c r="L18" s="208">
        <v>2</v>
      </c>
    </row>
    <row r="19" ht="23.25" customHeight="1" spans="1:12">
      <c r="A19" s="199" t="s">
        <v>39</v>
      </c>
      <c r="B19" s="200" t="s">
        <v>40</v>
      </c>
      <c r="C19" s="201" t="s">
        <v>170</v>
      </c>
      <c r="D19" s="202">
        <v>4</v>
      </c>
      <c r="E19" s="202">
        <v>40</v>
      </c>
      <c r="F19" s="202">
        <v>5</v>
      </c>
      <c r="G19" s="202">
        <v>12</v>
      </c>
      <c r="H19" s="202">
        <v>17</v>
      </c>
      <c r="I19" s="202" t="s">
        <v>99</v>
      </c>
      <c r="J19" s="202">
        <v>8</v>
      </c>
      <c r="K19" s="202" t="s">
        <v>99</v>
      </c>
      <c r="L19" s="203" t="s">
        <v>99</v>
      </c>
    </row>
    <row r="20" ht="23.25" customHeight="1" spans="1:12">
      <c r="A20" s="204"/>
      <c r="B20" s="205"/>
      <c r="C20" s="206" t="s">
        <v>171</v>
      </c>
      <c r="D20" s="207">
        <v>4</v>
      </c>
      <c r="E20" s="207">
        <v>22</v>
      </c>
      <c r="F20" s="207">
        <v>3</v>
      </c>
      <c r="G20" s="207">
        <v>8</v>
      </c>
      <c r="H20" s="207">
        <v>4</v>
      </c>
      <c r="I20" s="207" t="s">
        <v>99</v>
      </c>
      <c r="J20" s="207">
        <v>6</v>
      </c>
      <c r="K20" s="207" t="s">
        <v>99</v>
      </c>
      <c r="L20" s="208" t="s">
        <v>99</v>
      </c>
    </row>
    <row r="21" ht="23.25" customHeight="1" spans="1:12">
      <c r="A21" s="209"/>
      <c r="B21" s="210"/>
      <c r="C21" s="211" t="s">
        <v>172</v>
      </c>
      <c r="D21" s="212" t="s">
        <v>99</v>
      </c>
      <c r="E21" s="212">
        <v>18</v>
      </c>
      <c r="F21" s="212">
        <v>2</v>
      </c>
      <c r="G21" s="212">
        <v>4</v>
      </c>
      <c r="H21" s="212">
        <v>13</v>
      </c>
      <c r="I21" s="212" t="s">
        <v>99</v>
      </c>
      <c r="J21" s="212">
        <v>2</v>
      </c>
      <c r="K21" s="212" t="s">
        <v>99</v>
      </c>
      <c r="L21" s="213" t="s">
        <v>99</v>
      </c>
    </row>
    <row r="22" ht="23.25" customHeight="1" spans="1:12">
      <c r="A22" s="204" t="s">
        <v>41</v>
      </c>
      <c r="B22" s="205" t="s">
        <v>42</v>
      </c>
      <c r="C22" s="206" t="s">
        <v>170</v>
      </c>
      <c r="D22" s="207">
        <v>6</v>
      </c>
      <c r="E22" s="207">
        <v>20</v>
      </c>
      <c r="F22" s="207">
        <v>3</v>
      </c>
      <c r="G22" s="207">
        <v>15</v>
      </c>
      <c r="H22" s="207">
        <v>10</v>
      </c>
      <c r="I22" s="207">
        <v>1</v>
      </c>
      <c r="J22" s="207">
        <v>6</v>
      </c>
      <c r="K22" s="207" t="s">
        <v>99</v>
      </c>
      <c r="L22" s="208" t="s">
        <v>99</v>
      </c>
    </row>
    <row r="23" ht="23.25" customHeight="1" spans="1:12">
      <c r="A23" s="204"/>
      <c r="B23" s="205"/>
      <c r="C23" s="206" t="s">
        <v>171</v>
      </c>
      <c r="D23" s="207">
        <v>6</v>
      </c>
      <c r="E23" s="207">
        <v>19</v>
      </c>
      <c r="F23" s="207">
        <v>3</v>
      </c>
      <c r="G23" s="207">
        <v>11</v>
      </c>
      <c r="H23" s="207">
        <v>7</v>
      </c>
      <c r="I23" s="207" t="s">
        <v>99</v>
      </c>
      <c r="J23" s="207">
        <v>6</v>
      </c>
      <c r="K23" s="207" t="s">
        <v>99</v>
      </c>
      <c r="L23" s="208" t="s">
        <v>99</v>
      </c>
    </row>
    <row r="24" ht="23.25" customHeight="1" spans="1:12">
      <c r="A24" s="204"/>
      <c r="B24" s="205"/>
      <c r="C24" s="206" t="s">
        <v>172</v>
      </c>
      <c r="D24" s="207" t="s">
        <v>99</v>
      </c>
      <c r="E24" s="207">
        <v>1</v>
      </c>
      <c r="F24" s="207" t="s">
        <v>99</v>
      </c>
      <c r="G24" s="207">
        <v>4</v>
      </c>
      <c r="H24" s="207">
        <v>3</v>
      </c>
      <c r="I24" s="207">
        <v>1</v>
      </c>
      <c r="J24" s="207" t="s">
        <v>99</v>
      </c>
      <c r="K24" s="207" t="s">
        <v>99</v>
      </c>
      <c r="L24" s="208" t="s">
        <v>99</v>
      </c>
    </row>
    <row r="25" ht="23.25" customHeight="1" spans="1:12">
      <c r="A25" s="199" t="s">
        <v>43</v>
      </c>
      <c r="B25" s="200" t="s">
        <v>174</v>
      </c>
      <c r="C25" s="201" t="s">
        <v>170</v>
      </c>
      <c r="D25" s="202">
        <v>15</v>
      </c>
      <c r="E25" s="202">
        <v>82</v>
      </c>
      <c r="F25" s="202">
        <v>16</v>
      </c>
      <c r="G25" s="202">
        <v>34</v>
      </c>
      <c r="H25" s="202">
        <v>45</v>
      </c>
      <c r="I25" s="202">
        <v>8</v>
      </c>
      <c r="J25" s="202">
        <v>14</v>
      </c>
      <c r="K25" s="202" t="s">
        <v>99</v>
      </c>
      <c r="L25" s="203">
        <v>4</v>
      </c>
    </row>
    <row r="26" ht="23.25" customHeight="1" spans="1:12">
      <c r="A26" s="204"/>
      <c r="B26" s="205"/>
      <c r="C26" s="206" t="s">
        <v>171</v>
      </c>
      <c r="D26" s="207">
        <v>10</v>
      </c>
      <c r="E26" s="207">
        <v>49</v>
      </c>
      <c r="F26" s="207">
        <v>13</v>
      </c>
      <c r="G26" s="207">
        <v>22</v>
      </c>
      <c r="H26" s="207">
        <v>26</v>
      </c>
      <c r="I26" s="207">
        <v>4</v>
      </c>
      <c r="J26" s="207">
        <v>11</v>
      </c>
      <c r="K26" s="207" t="s">
        <v>99</v>
      </c>
      <c r="L26" s="208">
        <v>2</v>
      </c>
    </row>
    <row r="27" ht="23.25" customHeight="1" spans="1:12">
      <c r="A27" s="209"/>
      <c r="B27" s="210"/>
      <c r="C27" s="211" t="s">
        <v>172</v>
      </c>
      <c r="D27" s="212">
        <v>5</v>
      </c>
      <c r="E27" s="212">
        <v>33</v>
      </c>
      <c r="F27" s="212">
        <v>3</v>
      </c>
      <c r="G27" s="212">
        <v>12</v>
      </c>
      <c r="H27" s="212">
        <v>19</v>
      </c>
      <c r="I27" s="212">
        <v>4</v>
      </c>
      <c r="J27" s="212">
        <v>3</v>
      </c>
      <c r="K27" s="212" t="s">
        <v>99</v>
      </c>
      <c r="L27" s="213">
        <v>2</v>
      </c>
    </row>
    <row r="28" ht="23.25" customHeight="1" spans="1:12">
      <c r="A28" s="204" t="s">
        <v>45</v>
      </c>
      <c r="B28" s="205" t="s">
        <v>175</v>
      </c>
      <c r="C28" s="206" t="s">
        <v>170</v>
      </c>
      <c r="D28" s="207">
        <v>15</v>
      </c>
      <c r="E28" s="207">
        <v>52</v>
      </c>
      <c r="F28" s="207">
        <v>7</v>
      </c>
      <c r="G28" s="207">
        <v>33</v>
      </c>
      <c r="H28" s="207">
        <v>25</v>
      </c>
      <c r="I28" s="207">
        <v>9</v>
      </c>
      <c r="J28" s="207">
        <v>9</v>
      </c>
      <c r="K28" s="207" t="s">
        <v>99</v>
      </c>
      <c r="L28" s="208">
        <v>5</v>
      </c>
    </row>
    <row r="29" ht="23.25" customHeight="1" spans="1:12">
      <c r="A29" s="204"/>
      <c r="B29" s="205"/>
      <c r="C29" s="206" t="s">
        <v>171</v>
      </c>
      <c r="D29" s="207">
        <v>10</v>
      </c>
      <c r="E29" s="207">
        <v>24</v>
      </c>
      <c r="F29" s="207">
        <v>5</v>
      </c>
      <c r="G29" s="207">
        <v>22</v>
      </c>
      <c r="H29" s="207">
        <v>11</v>
      </c>
      <c r="I29" s="207">
        <v>4</v>
      </c>
      <c r="J29" s="207">
        <v>5</v>
      </c>
      <c r="K29" s="207" t="s">
        <v>99</v>
      </c>
      <c r="L29" s="208">
        <v>2</v>
      </c>
    </row>
    <row r="30" ht="23.25" customHeight="1" spans="1:12">
      <c r="A30" s="204"/>
      <c r="B30" s="205"/>
      <c r="C30" s="206" t="s">
        <v>172</v>
      </c>
      <c r="D30" s="207">
        <v>5</v>
      </c>
      <c r="E30" s="207">
        <v>28</v>
      </c>
      <c r="F30" s="207">
        <v>2</v>
      </c>
      <c r="G30" s="207">
        <v>11</v>
      </c>
      <c r="H30" s="207">
        <v>14</v>
      </c>
      <c r="I30" s="207">
        <v>5</v>
      </c>
      <c r="J30" s="207">
        <v>4</v>
      </c>
      <c r="K30" s="207" t="s">
        <v>99</v>
      </c>
      <c r="L30" s="208">
        <v>3</v>
      </c>
    </row>
    <row r="31" ht="23.25" customHeight="1" spans="1:12">
      <c r="A31" s="199" t="s">
        <v>47</v>
      </c>
      <c r="B31" s="200" t="s">
        <v>48</v>
      </c>
      <c r="C31" s="201" t="s">
        <v>170</v>
      </c>
      <c r="D31" s="202">
        <v>16</v>
      </c>
      <c r="E31" s="202">
        <v>71</v>
      </c>
      <c r="F31" s="202">
        <v>21</v>
      </c>
      <c r="G31" s="202">
        <v>50</v>
      </c>
      <c r="H31" s="202">
        <v>28</v>
      </c>
      <c r="I31" s="202">
        <v>10</v>
      </c>
      <c r="J31" s="202">
        <v>22</v>
      </c>
      <c r="K31" s="202">
        <v>2</v>
      </c>
      <c r="L31" s="203">
        <v>1</v>
      </c>
    </row>
    <row r="32" ht="23.25" customHeight="1" spans="1:12">
      <c r="A32" s="204"/>
      <c r="B32" s="205"/>
      <c r="C32" s="206" t="s">
        <v>171</v>
      </c>
      <c r="D32" s="207">
        <v>8</v>
      </c>
      <c r="E32" s="207">
        <v>37</v>
      </c>
      <c r="F32" s="207">
        <v>8</v>
      </c>
      <c r="G32" s="207">
        <v>25</v>
      </c>
      <c r="H32" s="207">
        <v>16</v>
      </c>
      <c r="I32" s="207">
        <v>7</v>
      </c>
      <c r="J32" s="207">
        <v>16</v>
      </c>
      <c r="K32" s="207">
        <v>1</v>
      </c>
      <c r="L32" s="208">
        <v>1</v>
      </c>
    </row>
    <row r="33" ht="23.25" customHeight="1" spans="1:12">
      <c r="A33" s="209"/>
      <c r="B33" s="210"/>
      <c r="C33" s="211" t="s">
        <v>172</v>
      </c>
      <c r="D33" s="212">
        <v>8</v>
      </c>
      <c r="E33" s="212">
        <v>34</v>
      </c>
      <c r="F33" s="212">
        <v>13</v>
      </c>
      <c r="G33" s="212">
        <v>25</v>
      </c>
      <c r="H33" s="212">
        <v>12</v>
      </c>
      <c r="I33" s="212">
        <v>3</v>
      </c>
      <c r="J33" s="212">
        <v>6</v>
      </c>
      <c r="K33" s="212">
        <v>1</v>
      </c>
      <c r="L33" s="213" t="s">
        <v>99</v>
      </c>
    </row>
    <row r="34" ht="23.25" customHeight="1" spans="1:12">
      <c r="A34" s="204" t="s">
        <v>49</v>
      </c>
      <c r="B34" s="205" t="s">
        <v>50</v>
      </c>
      <c r="C34" s="206" t="s">
        <v>170</v>
      </c>
      <c r="D34" s="207">
        <v>41</v>
      </c>
      <c r="E34" s="207">
        <v>206</v>
      </c>
      <c r="F34" s="207">
        <v>53</v>
      </c>
      <c r="G34" s="207">
        <v>118</v>
      </c>
      <c r="H34" s="207">
        <v>109</v>
      </c>
      <c r="I34" s="207">
        <v>4</v>
      </c>
      <c r="J34" s="207">
        <v>23</v>
      </c>
      <c r="K34" s="207" t="s">
        <v>99</v>
      </c>
      <c r="L34" s="208" t="s">
        <v>99</v>
      </c>
    </row>
    <row r="35" ht="23.25" customHeight="1" spans="1:12">
      <c r="A35" s="204"/>
      <c r="B35" s="205"/>
      <c r="C35" s="206" t="s">
        <v>171</v>
      </c>
      <c r="D35" s="207" t="s">
        <v>99</v>
      </c>
      <c r="E35" s="207">
        <v>3</v>
      </c>
      <c r="F35" s="207" t="s">
        <v>99</v>
      </c>
      <c r="G35" s="207">
        <v>2</v>
      </c>
      <c r="H35" s="207" t="s">
        <v>99</v>
      </c>
      <c r="I35" s="207" t="s">
        <v>99</v>
      </c>
      <c r="J35" s="207" t="s">
        <v>99</v>
      </c>
      <c r="K35" s="207" t="s">
        <v>99</v>
      </c>
      <c r="L35" s="208" t="s">
        <v>99</v>
      </c>
    </row>
    <row r="36" ht="23.25" customHeight="1" spans="1:12">
      <c r="A36" s="204"/>
      <c r="B36" s="205"/>
      <c r="C36" s="206" t="s">
        <v>172</v>
      </c>
      <c r="D36" s="207">
        <v>41</v>
      </c>
      <c r="E36" s="207">
        <v>203</v>
      </c>
      <c r="F36" s="207">
        <v>53</v>
      </c>
      <c r="G36" s="207">
        <v>116</v>
      </c>
      <c r="H36" s="207">
        <v>109</v>
      </c>
      <c r="I36" s="207">
        <v>4</v>
      </c>
      <c r="J36" s="207">
        <v>23</v>
      </c>
      <c r="K36" s="207" t="s">
        <v>99</v>
      </c>
      <c r="L36" s="208" t="s">
        <v>99</v>
      </c>
    </row>
    <row r="37" ht="23.25" customHeight="1" spans="1:12">
      <c r="A37" s="199" t="s">
        <v>52</v>
      </c>
      <c r="B37" s="200" t="s">
        <v>53</v>
      </c>
      <c r="C37" s="201" t="s">
        <v>170</v>
      </c>
      <c r="D37" s="202" t="s">
        <v>99</v>
      </c>
      <c r="E37" s="202">
        <v>2</v>
      </c>
      <c r="F37" s="202" t="s">
        <v>99</v>
      </c>
      <c r="G37" s="202">
        <v>2</v>
      </c>
      <c r="H37" s="202">
        <v>2</v>
      </c>
      <c r="I37" s="202" t="s">
        <v>99</v>
      </c>
      <c r="J37" s="202">
        <v>3</v>
      </c>
      <c r="K37" s="202" t="s">
        <v>99</v>
      </c>
      <c r="L37" s="203" t="s">
        <v>99</v>
      </c>
    </row>
    <row r="38" ht="23.25" customHeight="1" spans="1:12">
      <c r="A38" s="209"/>
      <c r="B38" s="210"/>
      <c r="C38" s="211" t="s">
        <v>172</v>
      </c>
      <c r="D38" s="212" t="s">
        <v>99</v>
      </c>
      <c r="E38" s="212">
        <v>2</v>
      </c>
      <c r="F38" s="212" t="s">
        <v>99</v>
      </c>
      <c r="G38" s="212">
        <v>2</v>
      </c>
      <c r="H38" s="212">
        <v>2</v>
      </c>
      <c r="I38" s="212" t="s">
        <v>99</v>
      </c>
      <c r="J38" s="212">
        <v>3</v>
      </c>
      <c r="K38" s="212" t="s">
        <v>99</v>
      </c>
      <c r="L38" s="213" t="s">
        <v>99</v>
      </c>
    </row>
    <row r="39" ht="23.25" customHeight="1"/>
    <row r="40" ht="59.25" customHeight="1" spans="1:12">
      <c r="A40" s="183" t="s">
        <v>193</v>
      </c>
      <c r="B40" s="183"/>
      <c r="C40" s="183"/>
      <c r="D40" s="183"/>
      <c r="E40" s="183"/>
      <c r="F40" s="183"/>
      <c r="G40" s="183"/>
      <c r="H40" s="183"/>
      <c r="I40" s="183"/>
      <c r="J40" s="183"/>
      <c r="K40" s="183"/>
      <c r="L40" s="183"/>
    </row>
    <row r="41" ht="23.25" customHeight="1" spans="1:12">
      <c r="A41" s="182"/>
      <c r="B41" s="214"/>
      <c r="C41" s="182"/>
    </row>
    <row r="42" ht="23.25" customHeight="1" spans="1:12">
      <c r="A42" s="184" t="s">
        <v>133</v>
      </c>
      <c r="B42" s="185" t="s">
        <v>26</v>
      </c>
      <c r="C42" s="186" t="s">
        <v>27</v>
      </c>
      <c r="D42" s="186" t="s">
        <v>168</v>
      </c>
      <c r="E42" s="186"/>
      <c r="F42" s="186"/>
      <c r="G42" s="186"/>
      <c r="H42" s="186"/>
      <c r="I42" s="186"/>
      <c r="J42" s="186"/>
      <c r="K42" s="186"/>
      <c r="L42" s="187"/>
    </row>
    <row r="43" ht="23.25" customHeight="1" spans="1:12">
      <c r="A43" s="188"/>
      <c r="B43" s="189"/>
      <c r="C43" s="190"/>
      <c r="D43" s="190" t="s">
        <v>186</v>
      </c>
      <c r="E43" s="190"/>
      <c r="F43" s="190"/>
      <c r="G43" s="190"/>
      <c r="H43" s="190"/>
      <c r="I43" s="190"/>
      <c r="J43" s="190" t="s">
        <v>128</v>
      </c>
      <c r="K43" s="191" t="s">
        <v>163</v>
      </c>
      <c r="L43" s="192" t="s">
        <v>187</v>
      </c>
    </row>
    <row r="44" ht="23.25" customHeight="1" spans="1:12">
      <c r="A44" s="194"/>
      <c r="B44" s="189"/>
      <c r="C44" s="190"/>
      <c r="D44" s="193" t="s">
        <v>188</v>
      </c>
      <c r="E44" s="193" t="s">
        <v>189</v>
      </c>
      <c r="F44" s="193" t="s">
        <v>190</v>
      </c>
      <c r="G44" s="193" t="s">
        <v>127</v>
      </c>
      <c r="H44" s="193" t="s">
        <v>191</v>
      </c>
      <c r="I44" s="190" t="s">
        <v>192</v>
      </c>
      <c r="J44" s="190"/>
      <c r="K44" s="191"/>
      <c r="L44" s="192"/>
    </row>
    <row r="45" ht="23.25" customHeight="1" spans="1:12">
      <c r="A45" s="199" t="s">
        <v>55</v>
      </c>
      <c r="B45" s="200" t="s">
        <v>56</v>
      </c>
      <c r="C45" s="206" t="s">
        <v>170</v>
      </c>
      <c r="D45" s="207" t="s">
        <v>99</v>
      </c>
      <c r="E45" s="207">
        <v>2</v>
      </c>
      <c r="F45" s="207">
        <v>3</v>
      </c>
      <c r="G45" s="207" t="s">
        <v>99</v>
      </c>
      <c r="H45" s="207">
        <v>3</v>
      </c>
      <c r="I45" s="207" t="s">
        <v>99</v>
      </c>
      <c r="J45" s="207">
        <v>2</v>
      </c>
      <c r="K45" s="207" t="s">
        <v>99</v>
      </c>
      <c r="L45" s="208" t="s">
        <v>99</v>
      </c>
    </row>
    <row r="46" ht="23.25" customHeight="1" spans="1:12">
      <c r="A46" s="204"/>
      <c r="B46" s="205"/>
      <c r="C46" s="206" t="s">
        <v>172</v>
      </c>
      <c r="D46" s="207" t="s">
        <v>99</v>
      </c>
      <c r="E46" s="207">
        <v>2</v>
      </c>
      <c r="F46" s="207">
        <v>3</v>
      </c>
      <c r="G46" s="207" t="s">
        <v>99</v>
      </c>
      <c r="H46" s="207">
        <v>3</v>
      </c>
      <c r="I46" s="207" t="s">
        <v>99</v>
      </c>
      <c r="J46" s="207">
        <v>2</v>
      </c>
      <c r="K46" s="207" t="s">
        <v>99</v>
      </c>
      <c r="L46" s="208" t="s">
        <v>99</v>
      </c>
    </row>
    <row r="47" ht="23.25" customHeight="1" spans="1:12">
      <c r="A47" s="199" t="s">
        <v>57</v>
      </c>
      <c r="B47" s="200" t="s">
        <v>177</v>
      </c>
      <c r="C47" s="201" t="s">
        <v>170</v>
      </c>
      <c r="D47" s="202">
        <v>30</v>
      </c>
      <c r="E47" s="202">
        <v>49</v>
      </c>
      <c r="F47" s="202">
        <v>22</v>
      </c>
      <c r="G47" s="202">
        <v>58</v>
      </c>
      <c r="H47" s="202">
        <v>34</v>
      </c>
      <c r="I47" s="202">
        <v>2</v>
      </c>
      <c r="J47" s="202">
        <v>21</v>
      </c>
      <c r="K47" s="202" t="s">
        <v>99</v>
      </c>
      <c r="L47" s="203">
        <v>5</v>
      </c>
    </row>
    <row r="48" ht="23.25" customHeight="1" spans="1:12">
      <c r="A48" s="209"/>
      <c r="B48" s="210"/>
      <c r="C48" s="211" t="s">
        <v>172</v>
      </c>
      <c r="D48" s="212">
        <v>30</v>
      </c>
      <c r="E48" s="212">
        <v>49</v>
      </c>
      <c r="F48" s="212">
        <v>22</v>
      </c>
      <c r="G48" s="212">
        <v>58</v>
      </c>
      <c r="H48" s="212">
        <v>34</v>
      </c>
      <c r="I48" s="212">
        <v>2</v>
      </c>
      <c r="J48" s="212">
        <v>21</v>
      </c>
      <c r="K48" s="212" t="s">
        <v>99</v>
      </c>
      <c r="L48" s="213">
        <v>5</v>
      </c>
    </row>
    <row r="49" ht="23.25" customHeight="1" spans="1:12">
      <c r="A49" s="204" t="s">
        <v>60</v>
      </c>
      <c r="B49" s="205" t="s">
        <v>178</v>
      </c>
      <c r="C49" s="206" t="s">
        <v>170</v>
      </c>
      <c r="D49" s="207">
        <v>15</v>
      </c>
      <c r="E49" s="207">
        <v>30</v>
      </c>
      <c r="F49" s="207">
        <v>9</v>
      </c>
      <c r="G49" s="207">
        <v>24</v>
      </c>
      <c r="H49" s="207">
        <v>18</v>
      </c>
      <c r="I49" s="207">
        <v>1</v>
      </c>
      <c r="J49" s="207">
        <v>10</v>
      </c>
      <c r="K49" s="207">
        <v>1</v>
      </c>
      <c r="L49" s="208" t="s">
        <v>99</v>
      </c>
    </row>
    <row r="50" ht="23.25" customHeight="1" spans="1:12">
      <c r="A50" s="204"/>
      <c r="B50" s="205"/>
      <c r="C50" s="206" t="s">
        <v>172</v>
      </c>
      <c r="D50" s="207">
        <v>15</v>
      </c>
      <c r="E50" s="207">
        <v>30</v>
      </c>
      <c r="F50" s="207">
        <v>9</v>
      </c>
      <c r="G50" s="207">
        <v>24</v>
      </c>
      <c r="H50" s="207">
        <v>18</v>
      </c>
      <c r="I50" s="207">
        <v>1</v>
      </c>
      <c r="J50" s="207">
        <v>10</v>
      </c>
      <c r="K50" s="207">
        <v>1</v>
      </c>
      <c r="L50" s="208" t="s">
        <v>99</v>
      </c>
    </row>
    <row r="51" ht="23.25" customHeight="1" spans="1:12">
      <c r="A51" s="199" t="s">
        <v>62</v>
      </c>
      <c r="B51" s="200" t="s">
        <v>179</v>
      </c>
      <c r="C51" s="201" t="s">
        <v>170</v>
      </c>
      <c r="D51" s="202">
        <v>6</v>
      </c>
      <c r="E51" s="202">
        <v>17</v>
      </c>
      <c r="F51" s="202">
        <v>6</v>
      </c>
      <c r="G51" s="202">
        <v>16</v>
      </c>
      <c r="H51" s="202">
        <v>12</v>
      </c>
      <c r="I51" s="202">
        <v>1</v>
      </c>
      <c r="J51" s="202">
        <v>7</v>
      </c>
      <c r="K51" s="202">
        <v>1</v>
      </c>
      <c r="L51" s="203" t="s">
        <v>99</v>
      </c>
    </row>
    <row r="52" ht="23.25" customHeight="1" spans="1:12">
      <c r="A52" s="209"/>
      <c r="B52" s="210"/>
      <c r="C52" s="211" t="s">
        <v>172</v>
      </c>
      <c r="D52" s="212">
        <v>6</v>
      </c>
      <c r="E52" s="212">
        <v>17</v>
      </c>
      <c r="F52" s="212">
        <v>6</v>
      </c>
      <c r="G52" s="212">
        <v>16</v>
      </c>
      <c r="H52" s="212">
        <v>12</v>
      </c>
      <c r="I52" s="212">
        <v>1</v>
      </c>
      <c r="J52" s="212">
        <v>7</v>
      </c>
      <c r="K52" s="212">
        <v>1</v>
      </c>
      <c r="L52" s="213" t="s">
        <v>99</v>
      </c>
    </row>
    <row r="53" ht="23.25" customHeight="1" spans="1:12">
      <c r="A53" s="204" t="s">
        <v>64</v>
      </c>
      <c r="B53" s="205" t="s">
        <v>65</v>
      </c>
      <c r="C53" s="206" t="s">
        <v>170</v>
      </c>
      <c r="D53" s="207">
        <v>29</v>
      </c>
      <c r="E53" s="207">
        <v>128</v>
      </c>
      <c r="F53" s="207">
        <v>12</v>
      </c>
      <c r="G53" s="207">
        <v>77</v>
      </c>
      <c r="H53" s="207">
        <v>71</v>
      </c>
      <c r="I53" s="207">
        <v>35</v>
      </c>
      <c r="J53" s="207">
        <v>32</v>
      </c>
      <c r="K53" s="207">
        <v>1</v>
      </c>
      <c r="L53" s="208" t="s">
        <v>99</v>
      </c>
    </row>
    <row r="54" ht="23.25" customHeight="1" spans="1:12">
      <c r="A54" s="204"/>
      <c r="B54" s="205"/>
      <c r="C54" s="206" t="s">
        <v>171</v>
      </c>
      <c r="D54" s="207">
        <v>29</v>
      </c>
      <c r="E54" s="207">
        <v>128</v>
      </c>
      <c r="F54" s="207">
        <v>12</v>
      </c>
      <c r="G54" s="207">
        <v>77</v>
      </c>
      <c r="H54" s="207">
        <v>71</v>
      </c>
      <c r="I54" s="207">
        <v>35</v>
      </c>
      <c r="J54" s="207">
        <v>32</v>
      </c>
      <c r="K54" s="207">
        <v>1</v>
      </c>
      <c r="L54" s="208" t="s">
        <v>99</v>
      </c>
    </row>
    <row r="55" ht="23.25" customHeight="1" spans="1:12">
      <c r="A55" s="199" t="s">
        <v>67</v>
      </c>
      <c r="B55" s="200" t="s">
        <v>68</v>
      </c>
      <c r="C55" s="201" t="s">
        <v>170</v>
      </c>
      <c r="D55" s="202">
        <v>6</v>
      </c>
      <c r="E55" s="202">
        <v>16</v>
      </c>
      <c r="F55" s="202">
        <v>6</v>
      </c>
      <c r="G55" s="202">
        <v>15</v>
      </c>
      <c r="H55" s="202">
        <v>11</v>
      </c>
      <c r="I55" s="202">
        <v>5</v>
      </c>
      <c r="J55" s="202">
        <v>7</v>
      </c>
      <c r="K55" s="202">
        <v>1</v>
      </c>
      <c r="L55" s="203" t="s">
        <v>99</v>
      </c>
    </row>
    <row r="56" ht="23.25" customHeight="1" spans="1:12">
      <c r="A56" s="204"/>
      <c r="B56" s="205"/>
      <c r="C56" s="206" t="s">
        <v>171</v>
      </c>
      <c r="D56" s="207">
        <v>2</v>
      </c>
      <c r="E56" s="207">
        <v>12</v>
      </c>
      <c r="F56" s="207">
        <v>2</v>
      </c>
      <c r="G56" s="207">
        <v>7</v>
      </c>
      <c r="H56" s="207">
        <v>11</v>
      </c>
      <c r="I56" s="207">
        <v>3</v>
      </c>
      <c r="J56" s="207">
        <v>2</v>
      </c>
      <c r="K56" s="207" t="s">
        <v>99</v>
      </c>
      <c r="L56" s="208" t="s">
        <v>99</v>
      </c>
    </row>
    <row r="57" ht="23.25" customHeight="1" spans="1:12">
      <c r="A57" s="209"/>
      <c r="B57" s="210"/>
      <c r="C57" s="211" t="s">
        <v>172</v>
      </c>
      <c r="D57" s="212">
        <v>4</v>
      </c>
      <c r="E57" s="212">
        <v>4</v>
      </c>
      <c r="F57" s="212">
        <v>4</v>
      </c>
      <c r="G57" s="212">
        <v>8</v>
      </c>
      <c r="H57" s="212" t="s">
        <v>99</v>
      </c>
      <c r="I57" s="212">
        <v>2</v>
      </c>
      <c r="J57" s="212">
        <v>5</v>
      </c>
      <c r="K57" s="212">
        <v>1</v>
      </c>
      <c r="L57" s="213" t="s">
        <v>99</v>
      </c>
    </row>
    <row r="58" ht="23.25" customHeight="1" spans="1:12">
      <c r="A58" s="204" t="s">
        <v>69</v>
      </c>
      <c r="B58" s="205" t="s">
        <v>180</v>
      </c>
      <c r="C58" s="206" t="s">
        <v>170</v>
      </c>
      <c r="D58" s="207">
        <v>3</v>
      </c>
      <c r="E58" s="207">
        <v>13</v>
      </c>
      <c r="F58" s="207" t="s">
        <v>99</v>
      </c>
      <c r="G58" s="207">
        <v>5</v>
      </c>
      <c r="H58" s="207">
        <v>10</v>
      </c>
      <c r="I58" s="207">
        <v>3</v>
      </c>
      <c r="J58" s="207">
        <v>1</v>
      </c>
      <c r="K58" s="207">
        <v>1</v>
      </c>
      <c r="L58" s="208" t="s">
        <v>99</v>
      </c>
    </row>
    <row r="59" ht="23.25" customHeight="1" spans="1:12">
      <c r="A59" s="204"/>
      <c r="B59" s="205"/>
      <c r="C59" s="206" t="s">
        <v>171</v>
      </c>
      <c r="D59" s="207">
        <v>3</v>
      </c>
      <c r="E59" s="207">
        <v>10</v>
      </c>
      <c r="F59" s="207" t="s">
        <v>99</v>
      </c>
      <c r="G59" s="207">
        <v>5</v>
      </c>
      <c r="H59" s="207">
        <v>6</v>
      </c>
      <c r="I59" s="207">
        <v>2</v>
      </c>
      <c r="J59" s="207">
        <v>1</v>
      </c>
      <c r="K59" s="207" t="s">
        <v>99</v>
      </c>
      <c r="L59" s="208" t="s">
        <v>99</v>
      </c>
    </row>
    <row r="60" ht="23.25" customHeight="1" spans="1:12">
      <c r="A60" s="204"/>
      <c r="B60" s="205"/>
      <c r="C60" s="206" t="s">
        <v>172</v>
      </c>
      <c r="D60" s="207" t="s">
        <v>99</v>
      </c>
      <c r="E60" s="207">
        <v>3</v>
      </c>
      <c r="F60" s="207" t="s">
        <v>99</v>
      </c>
      <c r="G60" s="207" t="s">
        <v>99</v>
      </c>
      <c r="H60" s="207">
        <v>4</v>
      </c>
      <c r="I60" s="207">
        <v>1</v>
      </c>
      <c r="J60" s="207" t="s">
        <v>99</v>
      </c>
      <c r="K60" s="207">
        <v>1</v>
      </c>
      <c r="L60" s="208" t="s">
        <v>99</v>
      </c>
    </row>
    <row r="61" ht="23.25" customHeight="1" spans="1:12">
      <c r="A61" s="199" t="s">
        <v>71</v>
      </c>
      <c r="B61" s="200" t="s">
        <v>72</v>
      </c>
      <c r="C61" s="201" t="s">
        <v>170</v>
      </c>
      <c r="D61" s="202">
        <v>3</v>
      </c>
      <c r="E61" s="202">
        <v>20</v>
      </c>
      <c r="F61" s="202">
        <v>3</v>
      </c>
      <c r="G61" s="202">
        <v>16</v>
      </c>
      <c r="H61" s="202">
        <v>14</v>
      </c>
      <c r="I61" s="202">
        <v>5</v>
      </c>
      <c r="J61" s="202">
        <v>8</v>
      </c>
      <c r="K61" s="202" t="s">
        <v>99</v>
      </c>
      <c r="L61" s="203" t="s">
        <v>99</v>
      </c>
    </row>
    <row r="62" ht="23.25" customHeight="1" spans="1:12">
      <c r="A62" s="204"/>
      <c r="B62" s="205"/>
      <c r="C62" s="206" t="s">
        <v>171</v>
      </c>
      <c r="D62" s="207">
        <v>3</v>
      </c>
      <c r="E62" s="207">
        <v>12</v>
      </c>
      <c r="F62" s="207">
        <v>2</v>
      </c>
      <c r="G62" s="207">
        <v>10</v>
      </c>
      <c r="H62" s="207">
        <v>9</v>
      </c>
      <c r="I62" s="207">
        <v>1</v>
      </c>
      <c r="J62" s="207">
        <v>3</v>
      </c>
      <c r="K62" s="207" t="s">
        <v>99</v>
      </c>
      <c r="L62" s="208" t="s">
        <v>99</v>
      </c>
    </row>
    <row r="63" ht="23.25" customHeight="1" spans="1:12">
      <c r="A63" s="209"/>
      <c r="B63" s="210"/>
      <c r="C63" s="211" t="s">
        <v>172</v>
      </c>
      <c r="D63" s="212" t="s">
        <v>99</v>
      </c>
      <c r="E63" s="212">
        <v>8</v>
      </c>
      <c r="F63" s="212">
        <v>1</v>
      </c>
      <c r="G63" s="212">
        <v>6</v>
      </c>
      <c r="H63" s="212">
        <v>5</v>
      </c>
      <c r="I63" s="212">
        <v>4</v>
      </c>
      <c r="J63" s="212">
        <v>5</v>
      </c>
      <c r="K63" s="212" t="s">
        <v>99</v>
      </c>
      <c r="L63" s="213" t="s">
        <v>99</v>
      </c>
    </row>
    <row r="64" ht="23.25" customHeight="1" spans="1:12">
      <c r="A64" s="204" t="s">
        <v>73</v>
      </c>
      <c r="B64" s="205" t="s">
        <v>181</v>
      </c>
      <c r="C64" s="206" t="s">
        <v>170</v>
      </c>
      <c r="D64" s="207">
        <v>13</v>
      </c>
      <c r="E64" s="207">
        <v>17</v>
      </c>
      <c r="F64" s="207">
        <v>3</v>
      </c>
      <c r="G64" s="207">
        <v>39</v>
      </c>
      <c r="H64" s="207">
        <v>29</v>
      </c>
      <c r="I64" s="207">
        <v>7</v>
      </c>
      <c r="J64" s="207">
        <v>12</v>
      </c>
      <c r="K64" s="207" t="s">
        <v>99</v>
      </c>
      <c r="L64" s="208" t="s">
        <v>99</v>
      </c>
    </row>
    <row r="65" ht="23.25" customHeight="1" spans="1:12">
      <c r="A65" s="204"/>
      <c r="B65" s="205"/>
      <c r="C65" s="206" t="s">
        <v>171</v>
      </c>
      <c r="D65" s="207">
        <v>3</v>
      </c>
      <c r="E65" s="207">
        <v>3</v>
      </c>
      <c r="F65" s="207" t="s">
        <v>99</v>
      </c>
      <c r="G65" s="207">
        <v>4</v>
      </c>
      <c r="H65" s="207">
        <v>9</v>
      </c>
      <c r="I65" s="207">
        <v>1</v>
      </c>
      <c r="J65" s="207">
        <v>3</v>
      </c>
      <c r="K65" s="207" t="s">
        <v>99</v>
      </c>
      <c r="L65" s="208" t="s">
        <v>99</v>
      </c>
    </row>
    <row r="66" ht="23.25" customHeight="1" spans="1:12">
      <c r="A66" s="204"/>
      <c r="B66" s="205"/>
      <c r="C66" s="206" t="s">
        <v>172</v>
      </c>
      <c r="D66" s="207">
        <v>10</v>
      </c>
      <c r="E66" s="207">
        <v>14</v>
      </c>
      <c r="F66" s="207">
        <v>3</v>
      </c>
      <c r="G66" s="207">
        <v>35</v>
      </c>
      <c r="H66" s="207">
        <v>20</v>
      </c>
      <c r="I66" s="207">
        <v>6</v>
      </c>
      <c r="J66" s="207">
        <v>9</v>
      </c>
      <c r="K66" s="207" t="s">
        <v>99</v>
      </c>
      <c r="L66" s="208" t="s">
        <v>99</v>
      </c>
    </row>
    <row r="67" ht="23.25" customHeight="1" spans="1:12">
      <c r="A67" s="199" t="s">
        <v>75</v>
      </c>
      <c r="B67" s="200" t="s">
        <v>182</v>
      </c>
      <c r="C67" s="201" t="s">
        <v>170</v>
      </c>
      <c r="D67" s="202">
        <v>9</v>
      </c>
      <c r="E67" s="202">
        <v>22</v>
      </c>
      <c r="F67" s="202">
        <v>5</v>
      </c>
      <c r="G67" s="202">
        <v>23</v>
      </c>
      <c r="H67" s="202">
        <v>13</v>
      </c>
      <c r="I67" s="202">
        <v>3</v>
      </c>
      <c r="J67" s="202">
        <v>8</v>
      </c>
      <c r="K67" s="202" t="s">
        <v>99</v>
      </c>
      <c r="L67" s="203">
        <v>1</v>
      </c>
    </row>
    <row r="68" ht="23.25" customHeight="1" spans="1:12">
      <c r="A68" s="204"/>
      <c r="B68" s="205"/>
      <c r="C68" s="206" t="s">
        <v>171</v>
      </c>
      <c r="D68" s="207">
        <v>6</v>
      </c>
      <c r="E68" s="207">
        <v>13</v>
      </c>
      <c r="F68" s="207">
        <v>4</v>
      </c>
      <c r="G68" s="207">
        <v>13</v>
      </c>
      <c r="H68" s="207">
        <v>7</v>
      </c>
      <c r="I68" s="207">
        <v>1</v>
      </c>
      <c r="J68" s="207">
        <v>6</v>
      </c>
      <c r="K68" s="207" t="s">
        <v>99</v>
      </c>
      <c r="L68" s="208">
        <v>1</v>
      </c>
    </row>
    <row r="69" ht="23.25" customHeight="1" spans="1:12">
      <c r="A69" s="209"/>
      <c r="B69" s="210"/>
      <c r="C69" s="211" t="s">
        <v>172</v>
      </c>
      <c r="D69" s="212">
        <v>3</v>
      </c>
      <c r="E69" s="212">
        <v>9</v>
      </c>
      <c r="F69" s="212">
        <v>1</v>
      </c>
      <c r="G69" s="212">
        <v>10</v>
      </c>
      <c r="H69" s="212">
        <v>6</v>
      </c>
      <c r="I69" s="212">
        <v>2</v>
      </c>
      <c r="J69" s="212">
        <v>2</v>
      </c>
      <c r="K69" s="212" t="s">
        <v>99</v>
      </c>
      <c r="L69" s="213" t="s">
        <v>99</v>
      </c>
    </row>
    <row r="70" ht="23.25" customHeight="1" spans="1:12">
      <c r="A70" s="199" t="s">
        <v>77</v>
      </c>
      <c r="B70" s="200" t="s">
        <v>183</v>
      </c>
      <c r="C70" s="201" t="s">
        <v>170</v>
      </c>
      <c r="D70" s="202">
        <v>8</v>
      </c>
      <c r="E70" s="202">
        <v>44</v>
      </c>
      <c r="F70" s="202">
        <v>11</v>
      </c>
      <c r="G70" s="202">
        <v>12</v>
      </c>
      <c r="H70" s="202">
        <v>20</v>
      </c>
      <c r="I70" s="202">
        <v>4</v>
      </c>
      <c r="J70" s="202">
        <v>16</v>
      </c>
      <c r="K70" s="202" t="s">
        <v>99</v>
      </c>
      <c r="L70" s="203">
        <v>5</v>
      </c>
    </row>
    <row r="71" ht="23.25" customHeight="1" spans="1:12">
      <c r="A71" s="204"/>
      <c r="B71" s="205"/>
      <c r="C71" s="206" t="s">
        <v>171</v>
      </c>
      <c r="D71" s="207">
        <v>5</v>
      </c>
      <c r="E71" s="207">
        <v>21</v>
      </c>
      <c r="F71" s="207">
        <v>7</v>
      </c>
      <c r="G71" s="207">
        <v>9</v>
      </c>
      <c r="H71" s="207">
        <v>14</v>
      </c>
      <c r="I71" s="207">
        <v>3</v>
      </c>
      <c r="J71" s="207">
        <v>8</v>
      </c>
      <c r="K71" s="207" t="s">
        <v>99</v>
      </c>
      <c r="L71" s="208">
        <v>3</v>
      </c>
    </row>
    <row r="72" ht="23.25" customHeight="1" spans="1:12">
      <c r="A72" s="209"/>
      <c r="B72" s="210"/>
      <c r="C72" s="211" t="s">
        <v>172</v>
      </c>
      <c r="D72" s="212">
        <v>3</v>
      </c>
      <c r="E72" s="212">
        <v>23</v>
      </c>
      <c r="F72" s="212">
        <v>4</v>
      </c>
      <c r="G72" s="212">
        <v>3</v>
      </c>
      <c r="H72" s="212">
        <v>6</v>
      </c>
      <c r="I72" s="212">
        <v>1</v>
      </c>
      <c r="J72" s="212">
        <v>8</v>
      </c>
      <c r="K72" s="212" t="s">
        <v>99</v>
      </c>
      <c r="L72" s="213">
        <v>2</v>
      </c>
    </row>
    <row r="73" ht="23.25" customHeight="1" spans="1:12">
      <c r="A73" s="204"/>
      <c r="B73" s="205" t="s">
        <v>184</v>
      </c>
      <c r="C73" s="206" t="s">
        <v>170</v>
      </c>
      <c r="D73" s="207">
        <v>36</v>
      </c>
      <c r="E73" s="207">
        <v>110</v>
      </c>
      <c r="F73" s="207">
        <v>30</v>
      </c>
      <c r="G73" s="207">
        <v>85</v>
      </c>
      <c r="H73" s="207">
        <v>76</v>
      </c>
      <c r="I73" s="207">
        <v>13</v>
      </c>
      <c r="J73" s="207">
        <v>56</v>
      </c>
      <c r="K73" s="207">
        <v>3</v>
      </c>
      <c r="L73" s="208">
        <v>3</v>
      </c>
    </row>
    <row r="74" ht="23.25" customHeight="1" spans="1:12">
      <c r="A74" s="204"/>
      <c r="B74" s="205"/>
      <c r="C74" s="206" t="s">
        <v>171</v>
      </c>
      <c r="D74" s="207">
        <v>25</v>
      </c>
      <c r="E74" s="207">
        <v>48</v>
      </c>
      <c r="F74" s="207">
        <v>19</v>
      </c>
      <c r="G74" s="207">
        <v>55</v>
      </c>
      <c r="H74" s="207">
        <v>48</v>
      </c>
      <c r="I74" s="207">
        <v>12</v>
      </c>
      <c r="J74" s="207">
        <v>41</v>
      </c>
      <c r="K74" s="207">
        <v>1</v>
      </c>
      <c r="L74" s="208">
        <v>1</v>
      </c>
    </row>
    <row r="75" ht="23.25" customHeight="1" spans="1:12">
      <c r="A75" s="215"/>
      <c r="B75" s="216"/>
      <c r="C75" s="217" t="s">
        <v>172</v>
      </c>
      <c r="D75" s="218">
        <v>11</v>
      </c>
      <c r="E75" s="218">
        <v>62</v>
      </c>
      <c r="F75" s="218">
        <v>11</v>
      </c>
      <c r="G75" s="218">
        <v>30</v>
      </c>
      <c r="H75" s="218">
        <v>28</v>
      </c>
      <c r="I75" s="218">
        <v>1</v>
      </c>
      <c r="J75" s="218">
        <v>15</v>
      </c>
      <c r="K75" s="218">
        <v>2</v>
      </c>
      <c r="L75" s="219">
        <v>2</v>
      </c>
    </row>
    <row r="76" spans="1:12">
      <c r="A76" s="220" t="s">
        <v>83</v>
      </c>
    </row>
    <row r="77" spans="1:12">
      <c r="A77" s="221" t="s">
        <v>84</v>
      </c>
    </row>
  </sheetData>
  <mergeCells count="65">
    <mergeCell ref="A1:L1"/>
    <mergeCell ref="D3:L3"/>
    <mergeCell ref="D4:I4"/>
    <mergeCell ref="B6:C6"/>
    <mergeCell ref="A40:L40"/>
    <mergeCell ref="D42:L42"/>
    <mergeCell ref="D43:I43"/>
    <mergeCell ref="A3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8"/>
    <mergeCell ref="A42:A44"/>
    <mergeCell ref="A45:A46"/>
    <mergeCell ref="A47:A48"/>
    <mergeCell ref="A49:A50"/>
    <mergeCell ref="A51:A52"/>
    <mergeCell ref="A53:A54"/>
    <mergeCell ref="A55:A57"/>
    <mergeCell ref="A58:A60"/>
    <mergeCell ref="A61:A63"/>
    <mergeCell ref="A64:A66"/>
    <mergeCell ref="A67:A69"/>
    <mergeCell ref="A70:A72"/>
    <mergeCell ref="A73:A75"/>
    <mergeCell ref="B3:B5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8"/>
    <mergeCell ref="B42:B44"/>
    <mergeCell ref="B45:B46"/>
    <mergeCell ref="B47:B48"/>
    <mergeCell ref="B49:B50"/>
    <mergeCell ref="B51:B52"/>
    <mergeCell ref="B53:B54"/>
    <mergeCell ref="B55:B57"/>
    <mergeCell ref="B58:B60"/>
    <mergeCell ref="B61:B63"/>
    <mergeCell ref="B64:B66"/>
    <mergeCell ref="B67:B69"/>
    <mergeCell ref="B70:B72"/>
    <mergeCell ref="B73:B75"/>
    <mergeCell ref="C3:C5"/>
    <mergeCell ref="C42:C44"/>
    <mergeCell ref="J4:J5"/>
    <mergeCell ref="J43:J44"/>
    <mergeCell ref="K4:K5"/>
    <mergeCell ref="K43:K44"/>
    <mergeCell ref="L4:L5"/>
    <mergeCell ref="L43:L44"/>
  </mergeCells>
  <pageMargins left="0.905511811023622" right="0.708661417322835" top="0.748031496062992" bottom="0.748031496062992" header="0.31496062992126" footer="0.31496062992126"/>
  <pageSetup paperSize="1" scale="51" orientation="landscape"/>
  <headerFooter>
    <oddFooter>&amp;C6</oddFooter>
  </headerFooter>
  <rowBreaks count="1" manualBreakCount="1">
    <brk id="3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T33"/>
  <sheetViews>
    <sheetView view="pageBreakPreview" zoomScale="60" zoomScalePageLayoutView="70" zoomScaleNormal="100" workbookViewId="0">
      <selection activeCell="O17" sqref="O17"/>
    </sheetView>
  </sheetViews>
  <sheetFormatPr defaultColWidth="11.4285714285714" defaultRowHeight="15.75"/>
  <cols>
    <col min="1" max="1" width="77.7142857142857" style="64" customWidth="1"/>
    <col min="2" max="12" width="10.5714285714286" style="64" customWidth="1"/>
    <col min="13" max="13" width="12.7142857142857" style="64" customWidth="1"/>
    <col min="14" max="15" width="11.5714285714286" style="64" customWidth="1"/>
    <col min="16" max="16" width="31.2857142857143" style="64" customWidth="1"/>
    <col min="17" max="16384" width="11.4285714285714" style="64"/>
  </cols>
  <sheetData>
    <row r="1" ht="52.5" customHeight="1" spans="1:20">
      <c r="A1" s="139" t="s">
        <v>194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ht="16.5" spans="1:20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20">
      <c r="A3" s="140" t="s">
        <v>26</v>
      </c>
      <c r="B3" s="141" t="s">
        <v>195</v>
      </c>
      <c r="C3" s="142"/>
      <c r="D3" s="142"/>
      <c r="E3" s="142"/>
      <c r="F3" s="142"/>
      <c r="G3" s="142"/>
      <c r="H3" s="142"/>
      <c r="I3" s="142"/>
      <c r="J3" s="142"/>
      <c r="K3" s="142"/>
      <c r="L3" s="143"/>
    </row>
    <row r="4" spans="1:20">
      <c r="A4" s="144"/>
      <c r="B4" s="145" t="s">
        <v>8</v>
      </c>
      <c r="C4" s="145"/>
      <c r="D4" s="145"/>
      <c r="E4" s="145"/>
      <c r="F4" s="145"/>
      <c r="G4" s="146"/>
      <c r="H4" s="147" t="s">
        <v>196</v>
      </c>
      <c r="I4" s="145"/>
      <c r="J4" s="145"/>
      <c r="K4" s="145"/>
      <c r="L4" s="148"/>
    </row>
    <row r="5" spans="1:20">
      <c r="A5" s="144"/>
      <c r="B5" s="149" t="s">
        <v>8</v>
      </c>
      <c r="C5" s="149"/>
      <c r="D5" s="148" t="s">
        <v>27</v>
      </c>
      <c r="E5" s="150"/>
      <c r="F5" s="150"/>
      <c r="G5" s="151"/>
      <c r="H5" s="144" t="s">
        <v>8</v>
      </c>
      <c r="I5" s="145" t="s">
        <v>27</v>
      </c>
      <c r="J5" s="145"/>
      <c r="K5" s="145"/>
      <c r="L5" s="148"/>
    </row>
    <row r="6" spans="1:20">
      <c r="A6" s="144"/>
      <c r="B6" s="149"/>
      <c r="C6" s="149"/>
      <c r="D6" s="148" t="s">
        <v>28</v>
      </c>
      <c r="E6" s="150"/>
      <c r="F6" s="150" t="s">
        <v>29</v>
      </c>
      <c r="G6" s="151"/>
      <c r="H6" s="144"/>
      <c r="I6" s="145" t="s">
        <v>28</v>
      </c>
      <c r="J6" s="145"/>
      <c r="K6" s="145" t="s">
        <v>29</v>
      </c>
      <c r="L6" s="148"/>
    </row>
    <row r="7" spans="1:20">
      <c r="A7" s="144"/>
      <c r="B7" s="147" t="s">
        <v>6</v>
      </c>
      <c r="C7" s="145" t="s">
        <v>30</v>
      </c>
      <c r="D7" s="145" t="s">
        <v>6</v>
      </c>
      <c r="E7" s="145" t="s">
        <v>30</v>
      </c>
      <c r="F7" s="145" t="s">
        <v>6</v>
      </c>
      <c r="G7" s="146" t="s">
        <v>30</v>
      </c>
      <c r="H7" s="144"/>
      <c r="I7" s="145" t="s">
        <v>6</v>
      </c>
      <c r="J7" s="145" t="s">
        <v>30</v>
      </c>
      <c r="K7" s="145" t="s">
        <v>6</v>
      </c>
      <c r="L7" s="148" t="s">
        <v>30</v>
      </c>
    </row>
    <row r="8" s="61" customFormat="1" ht="28.5" customHeight="1" spans="1:20">
      <c r="A8" s="152" t="s">
        <v>8</v>
      </c>
      <c r="B8" s="153">
        <v>3045</v>
      </c>
      <c r="C8" s="154">
        <v>76.5959887347299</v>
      </c>
      <c r="D8" s="153">
        <v>1642</v>
      </c>
      <c r="E8" s="155">
        <v>82.2771014608946</v>
      </c>
      <c r="F8" s="153">
        <v>1403</v>
      </c>
      <c r="G8" s="154">
        <v>70.8690014542541</v>
      </c>
      <c r="H8" s="156">
        <v>2971</v>
      </c>
      <c r="I8" s="153">
        <v>1600</v>
      </c>
      <c r="J8" s="154">
        <v>80.1725714600678</v>
      </c>
      <c r="K8" s="153">
        <v>1371</v>
      </c>
      <c r="L8" s="154">
        <v>69.2526022763952</v>
      </c>
      <c r="M8" s="157">
        <v>3975404</v>
      </c>
      <c r="N8" s="158">
        <f>189032+368223+176060+615615+256066+185612+205087</f>
        <v>1995695</v>
      </c>
      <c r="O8" s="158">
        <f>180973+353196+169496+602543+255397+189761+228343</f>
        <v>1979709</v>
      </c>
    </row>
    <row r="9" ht="27.75" customHeight="1" spans="1:20">
      <c r="A9" s="159" t="s">
        <v>197</v>
      </c>
      <c r="B9" s="160">
        <v>333</v>
      </c>
      <c r="C9" s="161">
        <v>8.37650714241873</v>
      </c>
      <c r="D9" s="160">
        <v>333</v>
      </c>
      <c r="E9" s="162">
        <v>16.6859164351266</v>
      </c>
      <c r="F9" s="160" t="s">
        <v>54</v>
      </c>
      <c r="G9" s="160" t="s">
        <v>54</v>
      </c>
      <c r="H9" s="163">
        <v>327</v>
      </c>
      <c r="I9" s="160">
        <v>327</v>
      </c>
      <c r="J9" s="161">
        <v>16.3852692921514</v>
      </c>
      <c r="K9" s="160" t="s">
        <v>54</v>
      </c>
      <c r="L9" s="160" t="s">
        <v>54</v>
      </c>
      <c r="M9" s="164"/>
      <c r="N9" s="164"/>
      <c r="O9" s="164"/>
    </row>
    <row r="10" ht="27.75" customHeight="1" spans="1:20">
      <c r="A10" s="165" t="s">
        <v>96</v>
      </c>
      <c r="B10" s="160">
        <v>321</v>
      </c>
      <c r="C10" s="161">
        <v>8.07465102917842</v>
      </c>
      <c r="D10" s="160">
        <v>203</v>
      </c>
      <c r="E10" s="162">
        <v>10.1718950039961</v>
      </c>
      <c r="F10" s="160">
        <v>118</v>
      </c>
      <c r="G10" s="161">
        <v>5.96047196835494</v>
      </c>
      <c r="H10" s="163">
        <v>309</v>
      </c>
      <c r="I10" s="160">
        <v>195</v>
      </c>
      <c r="J10" s="161">
        <v>9.77103214669576</v>
      </c>
      <c r="K10" s="160">
        <v>114</v>
      </c>
      <c r="L10" s="161">
        <v>5.75842207112257</v>
      </c>
    </row>
    <row r="11" ht="27.75" customHeight="1" spans="1:20">
      <c r="A11" s="166" t="s">
        <v>198</v>
      </c>
      <c r="B11" s="160">
        <v>308</v>
      </c>
      <c r="C11" s="161">
        <v>7.74764023983474</v>
      </c>
      <c r="D11" s="160">
        <v>188</v>
      </c>
      <c r="E11" s="162">
        <v>9.42027714655797</v>
      </c>
      <c r="F11" s="160">
        <v>120</v>
      </c>
      <c r="G11" s="161">
        <v>6.06149691697113</v>
      </c>
      <c r="H11" s="163">
        <v>306</v>
      </c>
      <c r="I11" s="160">
        <v>186</v>
      </c>
      <c r="J11" s="161">
        <v>9.32006143223288</v>
      </c>
      <c r="K11" s="160">
        <v>120</v>
      </c>
      <c r="L11" s="161">
        <v>6.06149691697113</v>
      </c>
    </row>
    <row r="12" ht="27.75" customHeight="1" spans="1:20">
      <c r="A12" s="167" t="s">
        <v>199</v>
      </c>
      <c r="B12" s="160">
        <v>270</v>
      </c>
      <c r="C12" s="161">
        <v>6.79176254790708</v>
      </c>
      <c r="D12" s="160">
        <v>147</v>
      </c>
      <c r="E12" s="162">
        <v>7.36585500289373</v>
      </c>
      <c r="F12" s="160">
        <v>123</v>
      </c>
      <c r="G12" s="161">
        <v>6.21303433989541</v>
      </c>
      <c r="H12" s="163">
        <v>267</v>
      </c>
      <c r="I12" s="160">
        <v>145</v>
      </c>
      <c r="J12" s="161">
        <v>7.26563928856864</v>
      </c>
      <c r="K12" s="160">
        <v>122</v>
      </c>
      <c r="L12" s="161">
        <v>6.16252186558732</v>
      </c>
    </row>
    <row r="13" ht="27.75" customHeight="1" spans="1:20">
      <c r="A13" s="166" t="s">
        <v>200</v>
      </c>
      <c r="B13" s="160">
        <v>217</v>
      </c>
      <c r="C13" s="161">
        <v>5.45856471442902</v>
      </c>
      <c r="D13" s="160">
        <v>6</v>
      </c>
      <c r="E13" s="162">
        <v>0.300647142975254</v>
      </c>
      <c r="F13" s="160">
        <v>211</v>
      </c>
      <c r="G13" s="161">
        <v>10.6581320790076</v>
      </c>
      <c r="H13" s="163">
        <v>216</v>
      </c>
      <c r="I13" s="160">
        <v>6</v>
      </c>
      <c r="J13" s="161">
        <v>0.300647142975254</v>
      </c>
      <c r="K13" s="160">
        <v>210</v>
      </c>
      <c r="L13" s="161">
        <v>10.6076196046995</v>
      </c>
    </row>
    <row r="14" ht="27.75" customHeight="1" spans="1:20">
      <c r="A14" s="166" t="s">
        <v>201</v>
      </c>
      <c r="B14" s="160">
        <v>193</v>
      </c>
      <c r="C14" s="161">
        <v>4.85485248794839</v>
      </c>
      <c r="D14" s="160">
        <v>96</v>
      </c>
      <c r="E14" s="162">
        <v>4.81035428760407</v>
      </c>
      <c r="F14" s="160">
        <v>97</v>
      </c>
      <c r="G14" s="161">
        <v>4.899710007885</v>
      </c>
      <c r="H14" s="163">
        <v>185</v>
      </c>
      <c r="I14" s="160">
        <v>92</v>
      </c>
      <c r="J14" s="161">
        <v>4.6099228589539</v>
      </c>
      <c r="K14" s="160">
        <v>93</v>
      </c>
      <c r="L14" s="161">
        <v>4.69766011065263</v>
      </c>
      <c r="Q14" s="168"/>
      <c r="R14" s="168"/>
      <c r="S14" s="168"/>
      <c r="T14" s="168"/>
    </row>
    <row r="15" ht="27.75" customHeight="1" spans="1:20">
      <c r="A15" s="159" t="s">
        <v>202</v>
      </c>
      <c r="B15" s="160">
        <v>161</v>
      </c>
      <c r="C15" s="161">
        <v>4.04990285264089</v>
      </c>
      <c r="D15" s="160" t="s">
        <v>54</v>
      </c>
      <c r="E15" s="162" t="s">
        <v>54</v>
      </c>
      <c r="F15" s="160">
        <v>161</v>
      </c>
      <c r="G15" s="161">
        <v>8.13250836360293</v>
      </c>
      <c r="H15" s="163">
        <v>156</v>
      </c>
      <c r="I15" s="160" t="s">
        <v>54</v>
      </c>
      <c r="J15" s="161" t="s">
        <v>54</v>
      </c>
      <c r="K15" s="160">
        <v>156</v>
      </c>
      <c r="L15" s="161">
        <v>7.87994599206247</v>
      </c>
      <c r="Q15" s="168"/>
      <c r="R15" s="168"/>
      <c r="S15" s="168"/>
      <c r="T15" s="168"/>
    </row>
    <row r="16" ht="27.75" customHeight="1" spans="1:20">
      <c r="A16" s="165" t="s">
        <v>203</v>
      </c>
      <c r="B16" s="160">
        <v>134</v>
      </c>
      <c r="C16" s="161">
        <v>3.37072659785018</v>
      </c>
      <c r="D16" s="160">
        <v>70</v>
      </c>
      <c r="E16" s="162">
        <v>3.50755000137797</v>
      </c>
      <c r="F16" s="160">
        <v>64</v>
      </c>
      <c r="G16" s="161">
        <v>3.23279835571794</v>
      </c>
      <c r="H16" s="163">
        <v>133</v>
      </c>
      <c r="I16" s="160">
        <v>69</v>
      </c>
      <c r="J16" s="161">
        <v>3.45744214421542</v>
      </c>
      <c r="K16" s="160">
        <v>64</v>
      </c>
      <c r="L16" s="161">
        <v>3.23279835571794</v>
      </c>
      <c r="Q16" s="168"/>
      <c r="R16" s="168"/>
      <c r="S16" s="168"/>
      <c r="T16" s="168"/>
    </row>
    <row r="17" ht="27.75" customHeight="1" spans="1:20">
      <c r="A17" s="167" t="s">
        <v>101</v>
      </c>
      <c r="B17" s="160">
        <v>107</v>
      </c>
      <c r="C17" s="161">
        <v>2.69155034305947</v>
      </c>
      <c r="D17" s="160">
        <v>57</v>
      </c>
      <c r="E17" s="162">
        <v>2.85614785826492</v>
      </c>
      <c r="F17" s="160">
        <v>50</v>
      </c>
      <c r="G17" s="161">
        <v>2.52562371540464</v>
      </c>
      <c r="H17" s="163">
        <v>102</v>
      </c>
      <c r="I17" s="160">
        <v>54</v>
      </c>
      <c r="J17" s="161">
        <v>2.70582428677729</v>
      </c>
      <c r="K17" s="160">
        <v>48</v>
      </c>
      <c r="L17" s="161">
        <v>2.42459876678845</v>
      </c>
      <c r="Q17" s="168"/>
      <c r="R17" s="168"/>
      <c r="S17" s="168"/>
      <c r="T17" s="168"/>
    </row>
    <row r="18" ht="27.75" customHeight="1" spans="1:20">
      <c r="A18" s="167" t="s">
        <v>204</v>
      </c>
      <c r="B18" s="160">
        <v>84</v>
      </c>
      <c r="C18" s="161">
        <v>2.1129927926822</v>
      </c>
      <c r="D18" s="160">
        <v>55</v>
      </c>
      <c r="E18" s="162">
        <v>2.75593214393983</v>
      </c>
      <c r="F18" s="160">
        <v>29</v>
      </c>
      <c r="G18" s="161">
        <v>1.46486175493469</v>
      </c>
      <c r="H18" s="163">
        <v>84</v>
      </c>
      <c r="I18" s="160">
        <v>55</v>
      </c>
      <c r="J18" s="161">
        <v>2.75593214393983</v>
      </c>
      <c r="K18" s="160">
        <v>29</v>
      </c>
      <c r="L18" s="161">
        <v>1.46486175493469</v>
      </c>
      <c r="Q18" s="168"/>
      <c r="R18" s="168"/>
      <c r="S18" s="168"/>
      <c r="T18" s="168"/>
    </row>
    <row r="19" ht="27.75" customHeight="1" spans="1:20">
      <c r="A19" s="166" t="s">
        <v>205</v>
      </c>
      <c r="B19" s="169">
        <v>64</v>
      </c>
      <c r="C19" s="170">
        <v>1.60989927061501</v>
      </c>
      <c r="D19" s="169">
        <v>30</v>
      </c>
      <c r="E19" s="171">
        <v>1.50323571487627</v>
      </c>
      <c r="F19" s="169">
        <v>34</v>
      </c>
      <c r="G19" s="170">
        <v>1.71742412647515</v>
      </c>
      <c r="H19" s="172">
        <v>62</v>
      </c>
      <c r="I19" s="169">
        <v>30</v>
      </c>
      <c r="J19" s="170">
        <v>1.50323571487627</v>
      </c>
      <c r="K19" s="169">
        <v>32</v>
      </c>
      <c r="L19" s="170">
        <v>1.61639917785897</v>
      </c>
      <c r="Q19" s="168"/>
      <c r="R19" s="168"/>
      <c r="S19" s="168"/>
      <c r="T19" s="168"/>
    </row>
    <row r="20" ht="27.75" customHeight="1" spans="1:20">
      <c r="A20" s="167" t="s">
        <v>206</v>
      </c>
      <c r="B20" s="160">
        <v>60</v>
      </c>
      <c r="C20" s="161">
        <v>1.50928056620157</v>
      </c>
      <c r="D20" s="160">
        <v>45</v>
      </c>
      <c r="E20" s="162">
        <v>2.25485357231441</v>
      </c>
      <c r="F20" s="160">
        <v>15</v>
      </c>
      <c r="G20" s="161">
        <v>0.757687114621391</v>
      </c>
      <c r="H20" s="163">
        <v>57</v>
      </c>
      <c r="I20" s="160">
        <v>44</v>
      </c>
      <c r="J20" s="161">
        <v>2.20474571515186</v>
      </c>
      <c r="K20" s="160">
        <v>13</v>
      </c>
      <c r="L20" s="161">
        <v>0.656662166005206</v>
      </c>
      <c r="P20" s="173"/>
      <c r="Q20" s="168"/>
      <c r="R20" s="168"/>
      <c r="S20" s="168"/>
    </row>
    <row r="21" ht="27.75" customHeight="1" spans="1:20">
      <c r="A21" s="167" t="s">
        <v>179</v>
      </c>
      <c r="B21" s="160">
        <v>53</v>
      </c>
      <c r="C21" s="161">
        <v>1.33319783347806</v>
      </c>
      <c r="D21" s="160" t="s">
        <v>54</v>
      </c>
      <c r="E21" s="162" t="s">
        <v>54</v>
      </c>
      <c r="F21" s="160">
        <v>53</v>
      </c>
      <c r="G21" s="161">
        <v>2.67716113832892</v>
      </c>
      <c r="H21" s="163">
        <v>52</v>
      </c>
      <c r="I21" s="160" t="s">
        <v>54</v>
      </c>
      <c r="J21" s="161" t="s">
        <v>54</v>
      </c>
      <c r="K21" s="160">
        <v>52</v>
      </c>
      <c r="L21" s="161">
        <v>2.62664866402082</v>
      </c>
      <c r="P21" s="168"/>
      <c r="Q21" s="168"/>
      <c r="R21" s="168"/>
      <c r="S21" s="168"/>
    </row>
    <row r="22" ht="27.75" customHeight="1" spans="1:20">
      <c r="A22" s="166" t="s">
        <v>207</v>
      </c>
      <c r="B22" s="160">
        <v>47</v>
      </c>
      <c r="C22" s="161">
        <v>1.1822697768579</v>
      </c>
      <c r="D22" s="160">
        <v>35</v>
      </c>
      <c r="E22" s="162">
        <v>1.75377500068898</v>
      </c>
      <c r="F22" s="160">
        <v>12</v>
      </c>
      <c r="G22" s="161">
        <v>0.606149691697113</v>
      </c>
      <c r="H22" s="163">
        <v>47</v>
      </c>
      <c r="I22" s="160">
        <v>35</v>
      </c>
      <c r="J22" s="161">
        <v>1.75377500068898</v>
      </c>
      <c r="K22" s="160">
        <v>12</v>
      </c>
      <c r="L22" s="161">
        <v>0.606149691697113</v>
      </c>
      <c r="P22" s="168"/>
      <c r="Q22" s="168"/>
      <c r="R22" s="168"/>
      <c r="S22" s="168"/>
    </row>
    <row r="23" ht="27.75" customHeight="1" spans="1:20">
      <c r="A23" s="166" t="s">
        <v>208</v>
      </c>
      <c r="B23" s="160">
        <v>42</v>
      </c>
      <c r="C23" s="161">
        <v>1.0564963963411</v>
      </c>
      <c r="D23" s="160">
        <v>28</v>
      </c>
      <c r="E23" s="162">
        <v>1.40302000055119</v>
      </c>
      <c r="F23" s="160">
        <v>14</v>
      </c>
      <c r="G23" s="161">
        <v>0.707174640313299</v>
      </c>
      <c r="H23" s="163">
        <v>42</v>
      </c>
      <c r="I23" s="160">
        <v>28</v>
      </c>
      <c r="J23" s="161">
        <v>1.40302000055119</v>
      </c>
      <c r="K23" s="160">
        <v>14</v>
      </c>
      <c r="L23" s="161">
        <v>0.707174640313299</v>
      </c>
      <c r="P23" s="168"/>
      <c r="Q23" s="168"/>
      <c r="R23" s="168"/>
      <c r="S23" s="168"/>
    </row>
    <row r="24" ht="27.75" customHeight="1" spans="1:20">
      <c r="A24" s="166" t="s">
        <v>209</v>
      </c>
      <c r="B24" s="160">
        <v>38</v>
      </c>
      <c r="C24" s="161">
        <v>0.955877691927663</v>
      </c>
      <c r="D24" s="160" t="s">
        <v>54</v>
      </c>
      <c r="E24" s="162" t="s">
        <v>54</v>
      </c>
      <c r="F24" s="160">
        <v>38</v>
      </c>
      <c r="G24" s="161">
        <v>1.91947402370752</v>
      </c>
      <c r="H24" s="163">
        <v>38</v>
      </c>
      <c r="I24" s="160" t="s">
        <v>54</v>
      </c>
      <c r="J24" s="161" t="s">
        <v>54</v>
      </c>
      <c r="K24" s="160">
        <v>38</v>
      </c>
      <c r="L24" s="161">
        <v>1.91947402370752</v>
      </c>
      <c r="P24" s="168"/>
      <c r="Q24" s="168"/>
      <c r="R24" s="168"/>
      <c r="S24" s="168"/>
    </row>
    <row r="25" ht="27.75" customHeight="1" spans="1:20">
      <c r="A25" s="167" t="s">
        <v>102</v>
      </c>
      <c r="B25" s="160">
        <v>35</v>
      </c>
      <c r="C25" s="161">
        <v>0.880413663617584</v>
      </c>
      <c r="D25" s="160">
        <v>33</v>
      </c>
      <c r="E25" s="162">
        <v>1.6535592863639</v>
      </c>
      <c r="F25" s="160">
        <v>2</v>
      </c>
      <c r="G25" s="161">
        <v>0.101024948616186</v>
      </c>
      <c r="H25" s="163">
        <v>35</v>
      </c>
      <c r="I25" s="160">
        <v>33</v>
      </c>
      <c r="J25" s="161">
        <v>1.6535592863639</v>
      </c>
      <c r="K25" s="160">
        <v>2</v>
      </c>
      <c r="L25" s="161">
        <v>0.101024948616186</v>
      </c>
      <c r="P25" s="168"/>
      <c r="Q25" s="168"/>
      <c r="R25" s="168"/>
      <c r="S25" s="168"/>
    </row>
    <row r="26" ht="27.75" customHeight="1" spans="1:20">
      <c r="A26" s="167" t="s">
        <v>210</v>
      </c>
      <c r="B26" s="160">
        <v>24</v>
      </c>
      <c r="C26" s="161">
        <v>0.603712226480629</v>
      </c>
      <c r="D26" s="160">
        <v>18</v>
      </c>
      <c r="E26" s="162">
        <v>0.901941428925763</v>
      </c>
      <c r="F26" s="160">
        <v>6</v>
      </c>
      <c r="G26" s="161">
        <v>0.303074845848557</v>
      </c>
      <c r="H26" s="163">
        <v>24</v>
      </c>
      <c r="I26" s="160">
        <v>18</v>
      </c>
      <c r="J26" s="161">
        <v>0.901941428925763</v>
      </c>
      <c r="K26" s="160">
        <v>6</v>
      </c>
      <c r="L26" s="161">
        <v>0.303074845848557</v>
      </c>
      <c r="P26" s="168"/>
      <c r="Q26" s="168"/>
      <c r="R26" s="168"/>
      <c r="S26" s="168"/>
    </row>
    <row r="27" ht="27.75" customHeight="1" spans="1:20">
      <c r="A27" s="166" t="s">
        <v>211</v>
      </c>
      <c r="B27" s="160">
        <v>14</v>
      </c>
      <c r="C27" s="161">
        <v>0.352165465447034</v>
      </c>
      <c r="D27" s="160">
        <v>7</v>
      </c>
      <c r="E27" s="162">
        <v>0.350755000137797</v>
      </c>
      <c r="F27" s="160">
        <v>7</v>
      </c>
      <c r="G27" s="161">
        <v>0.353587320156649</v>
      </c>
      <c r="H27" s="163">
        <v>14</v>
      </c>
      <c r="I27" s="160">
        <v>7</v>
      </c>
      <c r="J27" s="161">
        <v>0.350755000137797</v>
      </c>
      <c r="K27" s="160">
        <v>7</v>
      </c>
      <c r="L27" s="161">
        <v>0.353587320156649</v>
      </c>
      <c r="P27" s="168"/>
      <c r="Q27" s="168"/>
      <c r="R27" s="168"/>
      <c r="S27" s="168"/>
    </row>
    <row r="28" ht="27.75" customHeight="1" spans="1:20">
      <c r="A28" s="174" t="s">
        <v>212</v>
      </c>
      <c r="B28" s="175">
        <v>540</v>
      </c>
      <c r="C28" s="176">
        <v>13.5835250958142</v>
      </c>
      <c r="D28" s="175">
        <v>291</v>
      </c>
      <c r="E28" s="176">
        <v>14.5813864342998</v>
      </c>
      <c r="F28" s="175">
        <v>249</v>
      </c>
      <c r="G28" s="177">
        <v>12.5776061027151</v>
      </c>
      <c r="H28" s="178">
        <v>515</v>
      </c>
      <c r="I28" s="175">
        <v>276</v>
      </c>
      <c r="J28" s="177">
        <v>13.8297685768617</v>
      </c>
      <c r="K28" s="175">
        <v>239</v>
      </c>
      <c r="L28" s="177">
        <v>12.0724813596342</v>
      </c>
      <c r="P28" s="168"/>
      <c r="Q28" s="168"/>
      <c r="R28" s="168"/>
      <c r="S28" s="168"/>
    </row>
    <row r="29" ht="20.25" customHeight="1" spans="1:20">
      <c r="A29" s="106" t="s">
        <v>213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P29" s="168"/>
      <c r="Q29" s="168"/>
      <c r="R29" s="168"/>
      <c r="S29" s="168"/>
    </row>
    <row r="30" ht="20.25" customHeight="1" spans="1:20">
      <c r="A30" s="106" t="s">
        <v>214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P30" s="168"/>
      <c r="Q30" s="168"/>
      <c r="R30" s="168"/>
      <c r="S30" s="168"/>
    </row>
    <row r="31" ht="20.25" customHeight="1" spans="1:20">
      <c r="A31" s="106" t="s">
        <v>215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P31" s="168"/>
      <c r="Q31" s="168"/>
      <c r="R31" s="168"/>
      <c r="S31" s="168"/>
    </row>
    <row r="32" ht="20.25" customHeight="1" spans="1:20">
      <c r="A32" s="107" t="s">
        <v>84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P32" s="168"/>
      <c r="Q32" s="168"/>
      <c r="R32" s="168"/>
      <c r="S32" s="168"/>
    </row>
    <row r="33" ht="20.25" customHeight="1" spans="1:12">
      <c r="A33" s="179"/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L33" s="179"/>
    </row>
  </sheetData>
  <mergeCells count="13">
    <mergeCell ref="A1:L1"/>
    <mergeCell ref="A2:L2"/>
    <mergeCell ref="B3:L3"/>
    <mergeCell ref="B4:G4"/>
    <mergeCell ref="H4:L4"/>
    <mergeCell ref="D5:G5"/>
    <mergeCell ref="I5:L5"/>
    <mergeCell ref="I6:J6"/>
    <mergeCell ref="K6:L6"/>
    <mergeCell ref="A33:L33"/>
    <mergeCell ref="A3:A7"/>
    <mergeCell ref="H5:H7"/>
    <mergeCell ref="B5:C6"/>
  </mergeCells>
  <printOptions horizontalCentered="1" verticalCentered="1"/>
  <pageMargins left="0.708661417322835" right="0.708661417322835" top="0.748031496062992" bottom="0.748031496062992" header="0.31496062992126" footer="0.31496062992126"/>
  <pageSetup paperSize="1" scale="61" orientation="landscape"/>
  <headerFooter>
    <oddFooter>&amp;C7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M69"/>
  <sheetViews>
    <sheetView view="pageBreakPreview" zoomScalePageLayoutView="60" zoomScaleNormal="100" workbookViewId="0">
      <selection activeCell="G52" sqref="G52"/>
    </sheetView>
  </sheetViews>
  <sheetFormatPr defaultColWidth="11" defaultRowHeight="15.75"/>
  <cols>
    <col min="1" max="1" width="52.4285714285714" style="109" customWidth="1"/>
    <col min="2" max="2" width="11.4285714285714" style="109"/>
    <col min="3" max="3" width="12.5714285714286" style="109" customWidth="1"/>
    <col min="4" max="12" width="15.5714285714286" style="109" customWidth="1"/>
    <col min="13" max="13" width="16.8571428571429" style="109" customWidth="1"/>
    <col min="14" max="16384" width="11.4285714285714" style="109"/>
  </cols>
  <sheetData>
    <row r="1" spans="1:13">
      <c r="A1" s="110" t="s">
        <v>216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ht="16.5" spans="1:13">
      <c r="A2" s="111"/>
      <c r="B2" s="112"/>
      <c r="C2" s="113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>
      <c r="A3" s="4" t="s">
        <v>217</v>
      </c>
      <c r="B3" s="5" t="s">
        <v>27</v>
      </c>
      <c r="C3" s="114" t="s">
        <v>95</v>
      </c>
      <c r="D3" s="6" t="s">
        <v>218</v>
      </c>
      <c r="E3" s="7"/>
      <c r="F3" s="7"/>
      <c r="G3" s="7"/>
      <c r="H3" s="7"/>
      <c r="I3" s="7"/>
      <c r="J3" s="7"/>
      <c r="K3" s="7"/>
      <c r="L3" s="7"/>
      <c r="M3" s="7"/>
    </row>
    <row r="4" ht="39.75" customHeight="1" spans="1:13">
      <c r="A4" s="8"/>
      <c r="B4" s="9"/>
      <c r="C4" s="34"/>
      <c r="D4" s="115" t="s">
        <v>134</v>
      </c>
      <c r="E4" s="11" t="s">
        <v>135</v>
      </c>
      <c r="F4" s="116" t="s">
        <v>136</v>
      </c>
      <c r="G4" s="11" t="s">
        <v>137</v>
      </c>
      <c r="H4" s="116" t="s">
        <v>138</v>
      </c>
      <c r="I4" s="11" t="s">
        <v>139</v>
      </c>
      <c r="J4" s="116" t="s">
        <v>146</v>
      </c>
      <c r="K4" s="11" t="s">
        <v>147</v>
      </c>
      <c r="L4" s="116" t="s">
        <v>148</v>
      </c>
      <c r="M4" s="117" t="s">
        <v>149</v>
      </c>
    </row>
    <row r="5" ht="21.75" customHeight="1" spans="1:13">
      <c r="A5" s="13" t="s">
        <v>219</v>
      </c>
      <c r="B5" s="14" t="s">
        <v>170</v>
      </c>
      <c r="C5" s="118">
        <v>3045</v>
      </c>
      <c r="D5" s="118">
        <v>3</v>
      </c>
      <c r="E5" s="118">
        <v>18</v>
      </c>
      <c r="F5" s="118">
        <v>16</v>
      </c>
      <c r="G5" s="118">
        <v>18</v>
      </c>
      <c r="H5" s="118">
        <v>19</v>
      </c>
      <c r="I5" s="118">
        <v>20</v>
      </c>
      <c r="J5" s="118">
        <v>22</v>
      </c>
      <c r="K5" s="118">
        <v>41</v>
      </c>
      <c r="L5" s="118">
        <v>54</v>
      </c>
      <c r="M5" s="119">
        <v>94</v>
      </c>
    </row>
    <row r="6" ht="21.75" customHeight="1" spans="1:13">
      <c r="A6" s="18"/>
      <c r="B6" s="19" t="s">
        <v>171</v>
      </c>
      <c r="C6" s="120">
        <v>1642</v>
      </c>
      <c r="D6" s="120">
        <v>2</v>
      </c>
      <c r="E6" s="120">
        <v>8</v>
      </c>
      <c r="F6" s="120">
        <v>10</v>
      </c>
      <c r="G6" s="120">
        <v>9</v>
      </c>
      <c r="H6" s="120">
        <v>12</v>
      </c>
      <c r="I6" s="120">
        <v>11</v>
      </c>
      <c r="J6" s="120">
        <v>12</v>
      </c>
      <c r="K6" s="120">
        <v>10</v>
      </c>
      <c r="L6" s="120">
        <v>18</v>
      </c>
      <c r="M6" s="121">
        <v>33</v>
      </c>
    </row>
    <row r="7" ht="21.75" customHeight="1" spans="1:13">
      <c r="A7" s="22"/>
      <c r="B7" s="23" t="s">
        <v>172</v>
      </c>
      <c r="C7" s="122">
        <v>1403</v>
      </c>
      <c r="D7" s="122">
        <v>1</v>
      </c>
      <c r="E7" s="122">
        <v>10</v>
      </c>
      <c r="F7" s="122">
        <v>6</v>
      </c>
      <c r="G7" s="122">
        <v>9</v>
      </c>
      <c r="H7" s="122">
        <v>7</v>
      </c>
      <c r="I7" s="122">
        <v>9</v>
      </c>
      <c r="J7" s="122">
        <v>10</v>
      </c>
      <c r="K7" s="122">
        <v>31</v>
      </c>
      <c r="L7" s="122">
        <v>36</v>
      </c>
      <c r="M7" s="123">
        <v>61</v>
      </c>
    </row>
    <row r="8" ht="30.75" customHeight="1" spans="1:13">
      <c r="A8" s="26" t="s">
        <v>220</v>
      </c>
      <c r="B8" s="14" t="s">
        <v>170</v>
      </c>
      <c r="C8" s="124">
        <v>60</v>
      </c>
      <c r="D8" s="125" t="s">
        <v>99</v>
      </c>
      <c r="E8" s="125" t="s">
        <v>99</v>
      </c>
      <c r="F8" s="125" t="s">
        <v>99</v>
      </c>
      <c r="G8" s="125" t="s">
        <v>99</v>
      </c>
      <c r="H8" s="125" t="s">
        <v>99</v>
      </c>
      <c r="I8" s="125" t="s">
        <v>99</v>
      </c>
      <c r="J8" s="125" t="s">
        <v>99</v>
      </c>
      <c r="K8" s="125" t="s">
        <v>99</v>
      </c>
      <c r="L8" s="125" t="s">
        <v>99</v>
      </c>
      <c r="M8" s="126">
        <v>1</v>
      </c>
    </row>
    <row r="9" ht="30.75" customHeight="1" spans="1:13">
      <c r="A9" s="28"/>
      <c r="B9" s="29" t="s">
        <v>171</v>
      </c>
      <c r="C9" s="127">
        <v>45</v>
      </c>
      <c r="D9" s="127" t="s">
        <v>99</v>
      </c>
      <c r="E9" s="127" t="s">
        <v>99</v>
      </c>
      <c r="F9" s="127" t="s">
        <v>99</v>
      </c>
      <c r="G9" s="127" t="s">
        <v>99</v>
      </c>
      <c r="H9" s="127" t="s">
        <v>99</v>
      </c>
      <c r="I9" s="127" t="s">
        <v>99</v>
      </c>
      <c r="J9" s="127" t="s">
        <v>99</v>
      </c>
      <c r="K9" s="127" t="s">
        <v>99</v>
      </c>
      <c r="L9" s="127" t="s">
        <v>99</v>
      </c>
      <c r="M9" s="128">
        <v>1</v>
      </c>
    </row>
    <row r="10" ht="30.75" customHeight="1" spans="1:13">
      <c r="A10" s="33"/>
      <c r="B10" s="9" t="s">
        <v>172</v>
      </c>
      <c r="C10" s="129">
        <v>15</v>
      </c>
      <c r="D10" s="129" t="s">
        <v>99</v>
      </c>
      <c r="E10" s="129" t="s">
        <v>99</v>
      </c>
      <c r="F10" s="129" t="s">
        <v>99</v>
      </c>
      <c r="G10" s="129" t="s">
        <v>99</v>
      </c>
      <c r="H10" s="129" t="s">
        <v>99</v>
      </c>
      <c r="I10" s="129" t="s">
        <v>99</v>
      </c>
      <c r="J10" s="129" t="s">
        <v>99</v>
      </c>
      <c r="K10" s="129" t="s">
        <v>99</v>
      </c>
      <c r="L10" s="129" t="s">
        <v>99</v>
      </c>
      <c r="M10" s="130" t="s">
        <v>99</v>
      </c>
    </row>
    <row r="11" ht="30.75" customHeight="1" spans="1:13">
      <c r="A11" s="26" t="s">
        <v>221</v>
      </c>
      <c r="B11" s="14" t="s">
        <v>170</v>
      </c>
      <c r="C11" s="124">
        <v>321</v>
      </c>
      <c r="D11" s="125" t="s">
        <v>99</v>
      </c>
      <c r="E11" s="125" t="s">
        <v>99</v>
      </c>
      <c r="F11" s="125" t="s">
        <v>99</v>
      </c>
      <c r="G11" s="125" t="s">
        <v>99</v>
      </c>
      <c r="H11" s="124">
        <v>1</v>
      </c>
      <c r="I11" s="125" t="s">
        <v>99</v>
      </c>
      <c r="J11" s="125" t="s">
        <v>99</v>
      </c>
      <c r="K11" s="124">
        <v>2</v>
      </c>
      <c r="L11" s="124">
        <v>6</v>
      </c>
      <c r="M11" s="126">
        <v>19</v>
      </c>
    </row>
    <row r="12" ht="30.75" customHeight="1" spans="1:13">
      <c r="A12" s="28"/>
      <c r="B12" s="29" t="s">
        <v>171</v>
      </c>
      <c r="C12" s="127">
        <v>203</v>
      </c>
      <c r="D12" s="127" t="s">
        <v>99</v>
      </c>
      <c r="E12" s="127" t="s">
        <v>99</v>
      </c>
      <c r="F12" s="127" t="s">
        <v>99</v>
      </c>
      <c r="G12" s="127" t="s">
        <v>99</v>
      </c>
      <c r="H12" s="127">
        <v>1</v>
      </c>
      <c r="I12" s="127" t="s">
        <v>99</v>
      </c>
      <c r="J12" s="127" t="s">
        <v>99</v>
      </c>
      <c r="K12" s="127" t="s">
        <v>99</v>
      </c>
      <c r="L12" s="127">
        <v>2</v>
      </c>
      <c r="M12" s="128">
        <v>11</v>
      </c>
    </row>
    <row r="13" ht="30.75" customHeight="1" spans="1:13">
      <c r="A13" s="33"/>
      <c r="B13" s="9" t="s">
        <v>172</v>
      </c>
      <c r="C13" s="129">
        <v>118</v>
      </c>
      <c r="D13" s="129" t="s">
        <v>99</v>
      </c>
      <c r="E13" s="129" t="s">
        <v>99</v>
      </c>
      <c r="F13" s="129" t="s">
        <v>99</v>
      </c>
      <c r="G13" s="129" t="s">
        <v>99</v>
      </c>
      <c r="H13" s="129" t="s">
        <v>99</v>
      </c>
      <c r="I13" s="129" t="s">
        <v>99</v>
      </c>
      <c r="J13" s="129" t="s">
        <v>99</v>
      </c>
      <c r="K13" s="129">
        <v>2</v>
      </c>
      <c r="L13" s="129">
        <v>4</v>
      </c>
      <c r="M13" s="130">
        <v>8</v>
      </c>
    </row>
    <row r="14" ht="30.75" customHeight="1" spans="1:13">
      <c r="A14" s="26" t="s">
        <v>222</v>
      </c>
      <c r="B14" s="14" t="s">
        <v>170</v>
      </c>
      <c r="C14" s="124">
        <v>47</v>
      </c>
      <c r="D14" s="125" t="s">
        <v>99</v>
      </c>
      <c r="E14" s="125" t="s">
        <v>99</v>
      </c>
      <c r="F14" s="125" t="s">
        <v>99</v>
      </c>
      <c r="G14" s="125" t="s">
        <v>99</v>
      </c>
      <c r="H14" s="125" t="s">
        <v>99</v>
      </c>
      <c r="I14" s="124">
        <v>1</v>
      </c>
      <c r="J14" s="125" t="s">
        <v>99</v>
      </c>
      <c r="K14" s="125" t="s">
        <v>99</v>
      </c>
      <c r="L14" s="124">
        <v>2</v>
      </c>
      <c r="M14" s="126">
        <v>1</v>
      </c>
    </row>
    <row r="15" ht="30.75" customHeight="1" spans="1:13">
      <c r="A15" s="28"/>
      <c r="B15" s="29" t="s">
        <v>171</v>
      </c>
      <c r="C15" s="127">
        <v>35</v>
      </c>
      <c r="D15" s="127" t="s">
        <v>99</v>
      </c>
      <c r="E15" s="127" t="s">
        <v>99</v>
      </c>
      <c r="F15" s="127" t="s">
        <v>99</v>
      </c>
      <c r="G15" s="127" t="s">
        <v>99</v>
      </c>
      <c r="H15" s="127" t="s">
        <v>99</v>
      </c>
      <c r="I15" s="127" t="s">
        <v>99</v>
      </c>
      <c r="J15" s="127" t="s">
        <v>99</v>
      </c>
      <c r="K15" s="127" t="s">
        <v>99</v>
      </c>
      <c r="L15" s="127">
        <v>2</v>
      </c>
      <c r="M15" s="128">
        <v>1</v>
      </c>
    </row>
    <row r="16" ht="30.75" customHeight="1" spans="1:13">
      <c r="A16" s="33"/>
      <c r="B16" s="9" t="s">
        <v>172</v>
      </c>
      <c r="C16" s="129">
        <v>12</v>
      </c>
      <c r="D16" s="129" t="s">
        <v>99</v>
      </c>
      <c r="E16" s="129" t="s">
        <v>99</v>
      </c>
      <c r="F16" s="129" t="s">
        <v>99</v>
      </c>
      <c r="G16" s="129" t="s">
        <v>99</v>
      </c>
      <c r="H16" s="129" t="s">
        <v>99</v>
      </c>
      <c r="I16" s="129">
        <v>1</v>
      </c>
      <c r="J16" s="129" t="s">
        <v>99</v>
      </c>
      <c r="K16" s="129" t="s">
        <v>99</v>
      </c>
      <c r="L16" s="129" t="s">
        <v>99</v>
      </c>
      <c r="M16" s="130" t="s">
        <v>99</v>
      </c>
    </row>
    <row r="17" ht="30.75" customHeight="1" spans="1:13">
      <c r="A17" s="26" t="s">
        <v>223</v>
      </c>
      <c r="B17" s="14" t="s">
        <v>170</v>
      </c>
      <c r="C17" s="124">
        <v>270</v>
      </c>
      <c r="D17" s="125" t="s">
        <v>99</v>
      </c>
      <c r="E17" s="125" t="s">
        <v>99</v>
      </c>
      <c r="F17" s="125" t="s">
        <v>99</v>
      </c>
      <c r="G17" s="125" t="s">
        <v>99</v>
      </c>
      <c r="H17" s="125" t="s">
        <v>99</v>
      </c>
      <c r="I17" s="125" t="s">
        <v>99</v>
      </c>
      <c r="J17" s="124">
        <v>2</v>
      </c>
      <c r="K17" s="124">
        <v>1</v>
      </c>
      <c r="L17" s="124">
        <v>3</v>
      </c>
      <c r="M17" s="126">
        <v>7</v>
      </c>
    </row>
    <row r="18" ht="30.75" customHeight="1" spans="1:13">
      <c r="A18" s="28"/>
      <c r="B18" s="29" t="s">
        <v>171</v>
      </c>
      <c r="C18" s="127">
        <v>147</v>
      </c>
      <c r="D18" s="127" t="s">
        <v>99</v>
      </c>
      <c r="E18" s="127" t="s">
        <v>99</v>
      </c>
      <c r="F18" s="127" t="s">
        <v>99</v>
      </c>
      <c r="G18" s="127" t="s">
        <v>99</v>
      </c>
      <c r="H18" s="127" t="s">
        <v>99</v>
      </c>
      <c r="I18" s="127" t="s">
        <v>99</v>
      </c>
      <c r="J18" s="127">
        <v>1</v>
      </c>
      <c r="K18" s="127" t="s">
        <v>99</v>
      </c>
      <c r="L18" s="127">
        <v>1</v>
      </c>
      <c r="M18" s="128">
        <v>2</v>
      </c>
    </row>
    <row r="19" ht="30.75" customHeight="1" spans="1:13">
      <c r="A19" s="33"/>
      <c r="B19" s="9" t="s">
        <v>172</v>
      </c>
      <c r="C19" s="129">
        <v>123</v>
      </c>
      <c r="D19" s="129" t="s">
        <v>99</v>
      </c>
      <c r="E19" s="129" t="s">
        <v>99</v>
      </c>
      <c r="F19" s="129" t="s">
        <v>99</v>
      </c>
      <c r="G19" s="129" t="s">
        <v>99</v>
      </c>
      <c r="H19" s="129" t="s">
        <v>99</v>
      </c>
      <c r="I19" s="129" t="s">
        <v>99</v>
      </c>
      <c r="J19" s="129">
        <v>1</v>
      </c>
      <c r="K19" s="129">
        <v>1</v>
      </c>
      <c r="L19" s="129">
        <v>2</v>
      </c>
      <c r="M19" s="130">
        <v>5</v>
      </c>
    </row>
    <row r="20" ht="30.75" customHeight="1" spans="1:13">
      <c r="A20" s="26" t="s">
        <v>224</v>
      </c>
      <c r="B20" s="14" t="s">
        <v>170</v>
      </c>
      <c r="C20" s="124">
        <v>193</v>
      </c>
      <c r="D20" s="125" t="s">
        <v>99</v>
      </c>
      <c r="E20" s="125" t="s">
        <v>99</v>
      </c>
      <c r="F20" s="125" t="s">
        <v>99</v>
      </c>
      <c r="G20" s="125" t="s">
        <v>99</v>
      </c>
      <c r="H20" s="124">
        <v>2</v>
      </c>
      <c r="I20" s="124">
        <v>2</v>
      </c>
      <c r="J20" s="124">
        <v>1</v>
      </c>
      <c r="K20" s="124">
        <v>2</v>
      </c>
      <c r="L20" s="124">
        <v>1</v>
      </c>
      <c r="M20" s="126">
        <v>3</v>
      </c>
    </row>
    <row r="21" ht="30.75" customHeight="1" spans="1:13">
      <c r="A21" s="28"/>
      <c r="B21" s="29" t="s">
        <v>171</v>
      </c>
      <c r="C21" s="127">
        <v>96</v>
      </c>
      <c r="D21" s="127" t="s">
        <v>99</v>
      </c>
      <c r="E21" s="127">
        <v>2</v>
      </c>
      <c r="F21" s="127" t="s">
        <v>99</v>
      </c>
      <c r="G21" s="127" t="s">
        <v>99</v>
      </c>
      <c r="H21" s="127">
        <v>1</v>
      </c>
      <c r="I21" s="127">
        <v>2</v>
      </c>
      <c r="J21" s="127" t="s">
        <v>99</v>
      </c>
      <c r="K21" s="127">
        <v>1</v>
      </c>
      <c r="L21" s="127">
        <v>1</v>
      </c>
      <c r="M21" s="128">
        <v>2</v>
      </c>
    </row>
    <row r="22" ht="30.75" customHeight="1" spans="1:13">
      <c r="A22" s="33"/>
      <c r="B22" s="9" t="s">
        <v>172</v>
      </c>
      <c r="C22" s="129">
        <v>97</v>
      </c>
      <c r="D22" s="129" t="s">
        <v>99</v>
      </c>
      <c r="E22" s="129">
        <v>2</v>
      </c>
      <c r="F22" s="129" t="s">
        <v>99</v>
      </c>
      <c r="G22" s="129" t="s">
        <v>99</v>
      </c>
      <c r="H22" s="129">
        <v>1</v>
      </c>
      <c r="I22" s="129" t="s">
        <v>99</v>
      </c>
      <c r="J22" s="129">
        <v>1</v>
      </c>
      <c r="K22" s="129">
        <v>1</v>
      </c>
      <c r="L22" s="129" t="s">
        <v>99</v>
      </c>
      <c r="M22" s="130">
        <v>1</v>
      </c>
    </row>
    <row r="23" ht="30.75" customHeight="1" spans="1:13">
      <c r="A23" s="26" t="s">
        <v>225</v>
      </c>
      <c r="B23" s="14" t="s">
        <v>170</v>
      </c>
      <c r="C23" s="124">
        <v>107</v>
      </c>
      <c r="D23" s="125" t="s">
        <v>99</v>
      </c>
      <c r="E23" s="125" t="s">
        <v>99</v>
      </c>
      <c r="F23" s="125" t="s">
        <v>99</v>
      </c>
      <c r="G23" s="125" t="s">
        <v>99</v>
      </c>
      <c r="H23" s="125" t="s">
        <v>99</v>
      </c>
      <c r="I23" s="125" t="s">
        <v>99</v>
      </c>
      <c r="J23" s="125" t="s">
        <v>99</v>
      </c>
      <c r="K23" s="125" t="s">
        <v>99</v>
      </c>
      <c r="L23" s="124">
        <v>1</v>
      </c>
      <c r="M23" s="126">
        <v>1</v>
      </c>
    </row>
    <row r="24" ht="30.75" customHeight="1" spans="1:13">
      <c r="A24" s="28"/>
      <c r="B24" s="29" t="s">
        <v>171</v>
      </c>
      <c r="C24" s="127">
        <v>57</v>
      </c>
      <c r="D24" s="127" t="s">
        <v>99</v>
      </c>
      <c r="E24" s="127" t="s">
        <v>99</v>
      </c>
      <c r="F24" s="127" t="s">
        <v>99</v>
      </c>
      <c r="G24" s="127" t="s">
        <v>99</v>
      </c>
      <c r="H24" s="127" t="s">
        <v>99</v>
      </c>
      <c r="I24" s="127" t="s">
        <v>99</v>
      </c>
      <c r="J24" s="127" t="s">
        <v>99</v>
      </c>
      <c r="K24" s="127" t="s">
        <v>99</v>
      </c>
      <c r="L24" s="127" t="s">
        <v>99</v>
      </c>
      <c r="M24" s="128">
        <v>1</v>
      </c>
    </row>
    <row r="25" ht="30.75" customHeight="1" spans="1:13">
      <c r="A25" s="33"/>
      <c r="B25" s="9" t="s">
        <v>172</v>
      </c>
      <c r="C25" s="129">
        <v>50</v>
      </c>
      <c r="D25" s="129" t="s">
        <v>99</v>
      </c>
      <c r="E25" s="129" t="s">
        <v>99</v>
      </c>
      <c r="F25" s="129" t="s">
        <v>99</v>
      </c>
      <c r="G25" s="129" t="s">
        <v>99</v>
      </c>
      <c r="H25" s="129" t="s">
        <v>99</v>
      </c>
      <c r="I25" s="129" t="s">
        <v>99</v>
      </c>
      <c r="J25" s="129" t="s">
        <v>99</v>
      </c>
      <c r="K25" s="129" t="s">
        <v>99</v>
      </c>
      <c r="L25" s="129">
        <v>1</v>
      </c>
      <c r="M25" s="130" t="s">
        <v>99</v>
      </c>
    </row>
    <row r="26" ht="30.75" customHeight="1" spans="1:13">
      <c r="A26" s="26" t="s">
        <v>226</v>
      </c>
      <c r="B26" s="14" t="s">
        <v>170</v>
      </c>
      <c r="C26" s="124">
        <v>35</v>
      </c>
      <c r="D26" s="125" t="s">
        <v>99</v>
      </c>
      <c r="E26" s="125" t="s">
        <v>99</v>
      </c>
      <c r="F26" s="125" t="s">
        <v>99</v>
      </c>
      <c r="G26" s="125" t="s">
        <v>99</v>
      </c>
      <c r="H26" s="125" t="s">
        <v>99</v>
      </c>
      <c r="I26" s="125" t="s">
        <v>99</v>
      </c>
      <c r="J26" s="125" t="s">
        <v>99</v>
      </c>
      <c r="K26" s="125" t="s">
        <v>99</v>
      </c>
      <c r="L26" s="125" t="s">
        <v>99</v>
      </c>
      <c r="M26" s="131" t="s">
        <v>99</v>
      </c>
    </row>
    <row r="27" ht="30.75" customHeight="1" spans="1:13">
      <c r="A27" s="28"/>
      <c r="B27" s="29" t="s">
        <v>171</v>
      </c>
      <c r="C27" s="127">
        <v>33</v>
      </c>
      <c r="D27" s="127" t="s">
        <v>99</v>
      </c>
      <c r="E27" s="127" t="s">
        <v>99</v>
      </c>
      <c r="F27" s="127" t="s">
        <v>99</v>
      </c>
      <c r="G27" s="127" t="s">
        <v>99</v>
      </c>
      <c r="H27" s="127" t="s">
        <v>99</v>
      </c>
      <c r="I27" s="127" t="s">
        <v>99</v>
      </c>
      <c r="J27" s="127" t="s">
        <v>99</v>
      </c>
      <c r="K27" s="127" t="s">
        <v>99</v>
      </c>
      <c r="L27" s="127" t="s">
        <v>99</v>
      </c>
      <c r="M27" s="128" t="s">
        <v>99</v>
      </c>
    </row>
    <row r="28" ht="30.75" customHeight="1" spans="1:13">
      <c r="A28" s="33"/>
      <c r="B28" s="9" t="s">
        <v>172</v>
      </c>
      <c r="C28" s="129">
        <v>2</v>
      </c>
      <c r="D28" s="129" t="s">
        <v>99</v>
      </c>
      <c r="E28" s="129" t="s">
        <v>99</v>
      </c>
      <c r="F28" s="129" t="s">
        <v>99</v>
      </c>
      <c r="G28" s="129" t="s">
        <v>99</v>
      </c>
      <c r="H28" s="129" t="s">
        <v>99</v>
      </c>
      <c r="I28" s="129" t="s">
        <v>99</v>
      </c>
      <c r="J28" s="129" t="s">
        <v>99</v>
      </c>
      <c r="K28" s="129" t="s">
        <v>99</v>
      </c>
      <c r="L28" s="129" t="s">
        <v>99</v>
      </c>
      <c r="M28" s="130" t="s">
        <v>99</v>
      </c>
    </row>
    <row r="29" ht="30.75" customHeight="1" spans="1:13">
      <c r="A29" s="26" t="s">
        <v>227</v>
      </c>
      <c r="B29" s="14" t="s">
        <v>170</v>
      </c>
      <c r="C29" s="124">
        <v>308</v>
      </c>
      <c r="D29" s="125" t="s">
        <v>99</v>
      </c>
      <c r="E29" s="125" t="s">
        <v>99</v>
      </c>
      <c r="F29" s="125" t="s">
        <v>99</v>
      </c>
      <c r="G29" s="124">
        <v>1</v>
      </c>
      <c r="H29" s="125" t="s">
        <v>99</v>
      </c>
      <c r="I29" s="124">
        <v>2</v>
      </c>
      <c r="J29" s="124">
        <v>1</v>
      </c>
      <c r="K29" s="124">
        <v>1</v>
      </c>
      <c r="L29" s="124">
        <v>1</v>
      </c>
      <c r="M29" s="126">
        <v>5</v>
      </c>
    </row>
    <row r="30" ht="30.75" customHeight="1" spans="1:13">
      <c r="A30" s="28"/>
      <c r="B30" s="29" t="s">
        <v>171</v>
      </c>
      <c r="C30" s="127">
        <v>188</v>
      </c>
      <c r="D30" s="127" t="s">
        <v>99</v>
      </c>
      <c r="E30" s="127" t="s">
        <v>99</v>
      </c>
      <c r="F30" s="127" t="s">
        <v>99</v>
      </c>
      <c r="G30" s="127">
        <v>1</v>
      </c>
      <c r="H30" s="127" t="s">
        <v>99</v>
      </c>
      <c r="I30" s="127">
        <v>1</v>
      </c>
      <c r="J30" s="127">
        <v>1</v>
      </c>
      <c r="K30" s="127">
        <v>1</v>
      </c>
      <c r="L30" s="127">
        <v>1</v>
      </c>
      <c r="M30" s="128">
        <v>2</v>
      </c>
    </row>
    <row r="31" ht="30.75" customHeight="1" spans="1:13">
      <c r="A31" s="33"/>
      <c r="B31" s="9" t="s">
        <v>172</v>
      </c>
      <c r="C31" s="129">
        <v>120</v>
      </c>
      <c r="D31" s="129" t="s">
        <v>99</v>
      </c>
      <c r="E31" s="129">
        <v>1</v>
      </c>
      <c r="F31" s="129" t="s">
        <v>99</v>
      </c>
      <c r="G31" s="129" t="s">
        <v>99</v>
      </c>
      <c r="H31" s="129" t="s">
        <v>99</v>
      </c>
      <c r="I31" s="129">
        <v>1</v>
      </c>
      <c r="J31" s="129" t="s">
        <v>99</v>
      </c>
      <c r="K31" s="129" t="s">
        <v>99</v>
      </c>
      <c r="L31" s="129" t="s">
        <v>99</v>
      </c>
      <c r="M31" s="130">
        <v>3</v>
      </c>
    </row>
    <row r="32" ht="30.75" customHeight="1" spans="1:13">
      <c r="A32" s="26" t="s">
        <v>228</v>
      </c>
      <c r="B32" s="14" t="s">
        <v>170</v>
      </c>
      <c r="C32" s="124">
        <v>38</v>
      </c>
      <c r="D32" s="125" t="s">
        <v>99</v>
      </c>
      <c r="E32" s="125" t="s">
        <v>99</v>
      </c>
      <c r="F32" s="125" t="s">
        <v>99</v>
      </c>
      <c r="G32" s="125" t="s">
        <v>99</v>
      </c>
      <c r="H32" s="125" t="s">
        <v>99</v>
      </c>
      <c r="I32" s="125" t="s">
        <v>99</v>
      </c>
      <c r="J32" s="125" t="s">
        <v>99</v>
      </c>
      <c r="K32" s="125" t="s">
        <v>99</v>
      </c>
      <c r="L32" s="125" t="s">
        <v>99</v>
      </c>
      <c r="M32" s="131" t="s">
        <v>99</v>
      </c>
    </row>
    <row r="33" ht="30.75" customHeight="1" spans="1:13">
      <c r="A33" s="33"/>
      <c r="B33" s="9" t="s">
        <v>172</v>
      </c>
      <c r="C33" s="129">
        <v>38</v>
      </c>
      <c r="D33" s="129" t="s">
        <v>99</v>
      </c>
      <c r="E33" s="129" t="s">
        <v>99</v>
      </c>
      <c r="F33" s="129" t="s">
        <v>99</v>
      </c>
      <c r="G33" s="129" t="s">
        <v>99</v>
      </c>
      <c r="H33" s="129" t="s">
        <v>99</v>
      </c>
      <c r="I33" s="129" t="s">
        <v>99</v>
      </c>
      <c r="J33" s="129" t="s">
        <v>99</v>
      </c>
      <c r="K33" s="129" t="s">
        <v>99</v>
      </c>
      <c r="L33" s="129" t="s">
        <v>99</v>
      </c>
      <c r="M33" s="130" t="s">
        <v>99</v>
      </c>
    </row>
    <row r="34" ht="30.75" customHeight="1" spans="1:13">
      <c r="A34" s="26" t="s">
        <v>229</v>
      </c>
      <c r="B34" s="14" t="s">
        <v>170</v>
      </c>
      <c r="C34" s="124">
        <v>161</v>
      </c>
      <c r="D34" s="125" t="s">
        <v>99</v>
      </c>
      <c r="E34" s="125" t="s">
        <v>99</v>
      </c>
      <c r="F34" s="125" t="s">
        <v>99</v>
      </c>
      <c r="G34" s="125" t="s">
        <v>99</v>
      </c>
      <c r="H34" s="125" t="s">
        <v>99</v>
      </c>
      <c r="I34" s="124">
        <v>1</v>
      </c>
      <c r="J34" s="124">
        <v>1</v>
      </c>
      <c r="K34" s="124">
        <v>12</v>
      </c>
      <c r="L34" s="124">
        <v>12</v>
      </c>
      <c r="M34" s="126">
        <v>16</v>
      </c>
    </row>
    <row r="35" ht="30.75" customHeight="1" spans="1:13">
      <c r="A35" s="33"/>
      <c r="B35" s="9" t="s">
        <v>172</v>
      </c>
      <c r="C35" s="129">
        <v>161</v>
      </c>
      <c r="D35" s="129" t="s">
        <v>99</v>
      </c>
      <c r="E35" s="129" t="s">
        <v>99</v>
      </c>
      <c r="F35" s="129" t="s">
        <v>99</v>
      </c>
      <c r="G35" s="129" t="s">
        <v>99</v>
      </c>
      <c r="H35" s="129" t="s">
        <v>99</v>
      </c>
      <c r="I35" s="129">
        <v>1</v>
      </c>
      <c r="J35" s="129">
        <v>1</v>
      </c>
      <c r="K35" s="129">
        <v>12</v>
      </c>
      <c r="L35" s="129">
        <v>12</v>
      </c>
      <c r="M35" s="130">
        <v>16</v>
      </c>
    </row>
    <row r="36" spans="1:13">
      <c r="A36" s="132" t="s">
        <v>230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</row>
    <row r="37" ht="16.5" spans="1:13">
      <c r="A37" s="111"/>
      <c r="B37" s="112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</row>
    <row r="38" spans="1:13">
      <c r="A38" s="4" t="s">
        <v>217</v>
      </c>
      <c r="B38" s="5" t="s">
        <v>27</v>
      </c>
      <c r="C38" s="5" t="s">
        <v>95</v>
      </c>
      <c r="D38" s="6" t="s">
        <v>218</v>
      </c>
      <c r="E38" s="7"/>
      <c r="F38" s="7"/>
      <c r="G38" s="7"/>
      <c r="H38" s="7"/>
      <c r="I38" s="7"/>
      <c r="J38" s="7"/>
      <c r="K38" s="7"/>
      <c r="L38" s="7"/>
      <c r="M38" s="7"/>
    </row>
    <row r="39" ht="34.5" customHeight="1" spans="1:13">
      <c r="A39" s="8"/>
      <c r="B39" s="9"/>
      <c r="C39" s="9"/>
      <c r="D39" s="115" t="s">
        <v>134</v>
      </c>
      <c r="E39" s="11" t="s">
        <v>135</v>
      </c>
      <c r="F39" s="116" t="s">
        <v>136</v>
      </c>
      <c r="G39" s="11" t="s">
        <v>137</v>
      </c>
      <c r="H39" s="116" t="s">
        <v>138</v>
      </c>
      <c r="I39" s="11" t="s">
        <v>139</v>
      </c>
      <c r="J39" s="116" t="s">
        <v>146</v>
      </c>
      <c r="K39" s="11" t="s">
        <v>147</v>
      </c>
      <c r="L39" s="116" t="s">
        <v>148</v>
      </c>
      <c r="M39" s="117" t="s">
        <v>149</v>
      </c>
    </row>
    <row r="40" ht="30.75" customHeight="1" spans="1:13">
      <c r="A40" s="26" t="s">
        <v>231</v>
      </c>
      <c r="B40" s="14" t="s">
        <v>170</v>
      </c>
      <c r="C40" s="124">
        <v>53</v>
      </c>
      <c r="D40" s="125" t="s">
        <v>99</v>
      </c>
      <c r="E40" s="125" t="s">
        <v>99</v>
      </c>
      <c r="F40" s="125" t="s">
        <v>99</v>
      </c>
      <c r="G40" s="125" t="s">
        <v>99</v>
      </c>
      <c r="H40" s="125" t="s">
        <v>99</v>
      </c>
      <c r="I40" s="125" t="s">
        <v>99</v>
      </c>
      <c r="J40" s="124">
        <v>2</v>
      </c>
      <c r="K40" s="124">
        <v>1</v>
      </c>
      <c r="L40" s="125" t="s">
        <v>99</v>
      </c>
      <c r="M40" s="126">
        <v>2</v>
      </c>
    </row>
    <row r="41" ht="30.75" customHeight="1" spans="1:13">
      <c r="A41" s="33"/>
      <c r="B41" s="9" t="s">
        <v>172</v>
      </c>
      <c r="C41" s="129">
        <v>53</v>
      </c>
      <c r="D41" s="129" t="s">
        <v>99</v>
      </c>
      <c r="E41" s="129" t="s">
        <v>99</v>
      </c>
      <c r="F41" s="129" t="s">
        <v>99</v>
      </c>
      <c r="G41" s="129" t="s">
        <v>99</v>
      </c>
      <c r="H41" s="129" t="s">
        <v>99</v>
      </c>
      <c r="I41" s="129" t="s">
        <v>99</v>
      </c>
      <c r="J41" s="129">
        <v>2</v>
      </c>
      <c r="K41" s="129">
        <v>1</v>
      </c>
      <c r="L41" s="129" t="s">
        <v>99</v>
      </c>
      <c r="M41" s="130">
        <v>2</v>
      </c>
    </row>
    <row r="42" ht="30.75" customHeight="1" spans="1:13">
      <c r="A42" s="26" t="s">
        <v>232</v>
      </c>
      <c r="B42" s="14" t="s">
        <v>170</v>
      </c>
      <c r="C42" s="124">
        <v>217</v>
      </c>
      <c r="D42" s="125" t="s">
        <v>99</v>
      </c>
      <c r="E42" s="125" t="s">
        <v>99</v>
      </c>
      <c r="F42" s="125" t="s">
        <v>99</v>
      </c>
      <c r="G42" s="125" t="s">
        <v>99</v>
      </c>
      <c r="H42" s="125" t="s">
        <v>99</v>
      </c>
      <c r="I42" s="125" t="s">
        <v>99</v>
      </c>
      <c r="J42" s="124">
        <v>1</v>
      </c>
      <c r="K42" s="124">
        <v>6</v>
      </c>
      <c r="L42" s="124">
        <v>7</v>
      </c>
      <c r="M42" s="126">
        <v>15</v>
      </c>
    </row>
    <row r="43" ht="30.75" customHeight="1" spans="1:13">
      <c r="A43" s="28"/>
      <c r="B43" s="29" t="s">
        <v>171</v>
      </c>
      <c r="C43" s="127">
        <v>6</v>
      </c>
      <c r="D43" s="127" t="s">
        <v>99</v>
      </c>
      <c r="E43" s="127" t="s">
        <v>99</v>
      </c>
      <c r="F43" s="127" t="s">
        <v>99</v>
      </c>
      <c r="G43" s="127" t="s">
        <v>99</v>
      </c>
      <c r="H43" s="127" t="s">
        <v>99</v>
      </c>
      <c r="I43" s="127" t="s">
        <v>99</v>
      </c>
      <c r="J43" s="127" t="s">
        <v>99</v>
      </c>
      <c r="K43" s="127" t="s">
        <v>99</v>
      </c>
      <c r="L43" s="127" t="s">
        <v>99</v>
      </c>
      <c r="M43" s="128" t="s">
        <v>99</v>
      </c>
    </row>
    <row r="44" ht="30.75" customHeight="1" spans="1:13">
      <c r="A44" s="33"/>
      <c r="B44" s="9" t="s">
        <v>172</v>
      </c>
      <c r="C44" s="129">
        <v>211</v>
      </c>
      <c r="D44" s="129" t="s">
        <v>99</v>
      </c>
      <c r="E44" s="129" t="s">
        <v>99</v>
      </c>
      <c r="F44" s="129" t="s">
        <v>99</v>
      </c>
      <c r="G44" s="129" t="s">
        <v>99</v>
      </c>
      <c r="H44" s="129" t="s">
        <v>99</v>
      </c>
      <c r="I44" s="129" t="s">
        <v>99</v>
      </c>
      <c r="J44" s="129">
        <v>1</v>
      </c>
      <c r="K44" s="129">
        <v>6</v>
      </c>
      <c r="L44" s="129">
        <v>7</v>
      </c>
      <c r="M44" s="130">
        <v>15</v>
      </c>
    </row>
    <row r="45" ht="30.75" customHeight="1" spans="1:13">
      <c r="A45" s="26" t="s">
        <v>233</v>
      </c>
      <c r="B45" s="14" t="s">
        <v>170</v>
      </c>
      <c r="C45" s="124">
        <v>333</v>
      </c>
      <c r="D45" s="125" t="s">
        <v>99</v>
      </c>
      <c r="E45" s="125" t="s">
        <v>99</v>
      </c>
      <c r="F45" s="125" t="s">
        <v>99</v>
      </c>
      <c r="G45" s="125" t="s">
        <v>99</v>
      </c>
      <c r="H45" s="125" t="s">
        <v>99</v>
      </c>
      <c r="I45" s="125" t="s">
        <v>99</v>
      </c>
      <c r="J45" s="125" t="s">
        <v>99</v>
      </c>
      <c r="K45" s="125" t="s">
        <v>99</v>
      </c>
      <c r="L45" s="125" t="s">
        <v>99</v>
      </c>
      <c r="M45" s="131" t="s">
        <v>99</v>
      </c>
    </row>
    <row r="46" ht="30.75" customHeight="1" spans="1:13">
      <c r="A46" s="33"/>
      <c r="B46" s="9" t="s">
        <v>171</v>
      </c>
      <c r="C46" s="129">
        <v>333</v>
      </c>
      <c r="D46" s="129" t="s">
        <v>99</v>
      </c>
      <c r="E46" s="129" t="s">
        <v>99</v>
      </c>
      <c r="F46" s="129" t="s">
        <v>99</v>
      </c>
      <c r="G46" s="129" t="s">
        <v>99</v>
      </c>
      <c r="H46" s="129" t="s">
        <v>99</v>
      </c>
      <c r="I46" s="129" t="s">
        <v>99</v>
      </c>
      <c r="J46" s="129" t="s">
        <v>99</v>
      </c>
      <c r="K46" s="129" t="s">
        <v>99</v>
      </c>
      <c r="L46" s="129" t="s">
        <v>99</v>
      </c>
      <c r="M46" s="130" t="s">
        <v>99</v>
      </c>
    </row>
    <row r="47" ht="30.75" customHeight="1" spans="1:13">
      <c r="A47" s="26" t="s">
        <v>234</v>
      </c>
      <c r="B47" s="41" t="s">
        <v>170</v>
      </c>
      <c r="C47" s="125">
        <v>24</v>
      </c>
      <c r="D47" s="125" t="s">
        <v>99</v>
      </c>
      <c r="E47" s="125" t="s">
        <v>99</v>
      </c>
      <c r="F47" s="125" t="s">
        <v>99</v>
      </c>
      <c r="G47" s="125" t="s">
        <v>99</v>
      </c>
      <c r="H47" s="125" t="s">
        <v>99</v>
      </c>
      <c r="I47" s="125" t="s">
        <v>99</v>
      </c>
      <c r="J47" s="125" t="s">
        <v>99</v>
      </c>
      <c r="K47" s="125" t="s">
        <v>99</v>
      </c>
      <c r="L47" s="125" t="s">
        <v>99</v>
      </c>
      <c r="M47" s="131" t="s">
        <v>99</v>
      </c>
    </row>
    <row r="48" ht="30.75" customHeight="1" spans="1:13">
      <c r="A48" s="28"/>
      <c r="B48" s="29" t="s">
        <v>171</v>
      </c>
      <c r="C48" s="127">
        <v>18</v>
      </c>
      <c r="D48" s="127" t="s">
        <v>99</v>
      </c>
      <c r="E48" s="127" t="s">
        <v>99</v>
      </c>
      <c r="F48" s="127" t="s">
        <v>99</v>
      </c>
      <c r="G48" s="127" t="s">
        <v>99</v>
      </c>
      <c r="H48" s="127" t="s">
        <v>99</v>
      </c>
      <c r="I48" s="127" t="s">
        <v>99</v>
      </c>
      <c r="J48" s="127" t="s">
        <v>99</v>
      </c>
      <c r="K48" s="127" t="s">
        <v>99</v>
      </c>
      <c r="L48" s="127" t="s">
        <v>99</v>
      </c>
      <c r="M48" s="128" t="s">
        <v>99</v>
      </c>
    </row>
    <row r="49" ht="30.75" customHeight="1" spans="1:13">
      <c r="A49" s="33"/>
      <c r="B49" s="9" t="s">
        <v>172</v>
      </c>
      <c r="C49" s="129">
        <v>6</v>
      </c>
      <c r="D49" s="129" t="s">
        <v>99</v>
      </c>
      <c r="E49" s="129" t="s">
        <v>99</v>
      </c>
      <c r="F49" s="129" t="s">
        <v>99</v>
      </c>
      <c r="G49" s="129" t="s">
        <v>99</v>
      </c>
      <c r="H49" s="129" t="s">
        <v>99</v>
      </c>
      <c r="I49" s="129" t="s">
        <v>99</v>
      </c>
      <c r="J49" s="129" t="s">
        <v>99</v>
      </c>
      <c r="K49" s="129" t="s">
        <v>99</v>
      </c>
      <c r="L49" s="129" t="s">
        <v>99</v>
      </c>
      <c r="M49" s="130" t="s">
        <v>99</v>
      </c>
    </row>
    <row r="50" ht="30.75" customHeight="1" spans="1:13">
      <c r="A50" s="26" t="s">
        <v>235</v>
      </c>
      <c r="B50" s="14" t="s">
        <v>170</v>
      </c>
      <c r="C50" s="124">
        <v>64</v>
      </c>
      <c r="D50" s="124">
        <v>1</v>
      </c>
      <c r="E50" s="124">
        <v>1</v>
      </c>
      <c r="F50" s="124">
        <v>3</v>
      </c>
      <c r="G50" s="124">
        <v>2</v>
      </c>
      <c r="H50" s="124">
        <v>1</v>
      </c>
      <c r="I50" s="124">
        <v>1</v>
      </c>
      <c r="J50" s="124">
        <v>1</v>
      </c>
      <c r="K50" s="124">
        <v>1</v>
      </c>
      <c r="L50" s="124">
        <v>4</v>
      </c>
      <c r="M50" s="126">
        <v>4</v>
      </c>
    </row>
    <row r="51" ht="30.75" customHeight="1" spans="1:13">
      <c r="A51" s="28"/>
      <c r="B51" s="29" t="s">
        <v>171</v>
      </c>
      <c r="C51" s="127">
        <v>30</v>
      </c>
      <c r="D51" s="127">
        <v>1</v>
      </c>
      <c r="E51" s="127" t="s">
        <v>99</v>
      </c>
      <c r="F51" s="127">
        <v>2</v>
      </c>
      <c r="G51" s="127" t="s">
        <v>99</v>
      </c>
      <c r="H51" s="127">
        <v>1</v>
      </c>
      <c r="I51" s="127">
        <v>1</v>
      </c>
      <c r="J51" s="127">
        <v>1</v>
      </c>
      <c r="K51" s="127">
        <v>1</v>
      </c>
      <c r="L51" s="127">
        <v>1</v>
      </c>
      <c r="M51" s="128">
        <v>3</v>
      </c>
    </row>
    <row r="52" ht="30.75" customHeight="1" spans="1:13">
      <c r="A52" s="33"/>
      <c r="B52" s="9" t="s">
        <v>172</v>
      </c>
      <c r="C52" s="129">
        <v>34</v>
      </c>
      <c r="D52" s="129" t="s">
        <v>99</v>
      </c>
      <c r="E52" s="129">
        <v>1</v>
      </c>
      <c r="F52" s="129">
        <v>1</v>
      </c>
      <c r="G52" s="129">
        <v>2</v>
      </c>
      <c r="H52" s="129" t="s">
        <v>99</v>
      </c>
      <c r="I52" s="129" t="s">
        <v>99</v>
      </c>
      <c r="J52" s="129" t="s">
        <v>99</v>
      </c>
      <c r="K52" s="129" t="s">
        <v>99</v>
      </c>
      <c r="L52" s="129">
        <v>3</v>
      </c>
      <c r="M52" s="130">
        <v>1</v>
      </c>
    </row>
    <row r="53" ht="30.75" customHeight="1" spans="1:13">
      <c r="A53" s="26" t="s">
        <v>203</v>
      </c>
      <c r="B53" s="14" t="s">
        <v>170</v>
      </c>
      <c r="C53" s="124">
        <v>134</v>
      </c>
      <c r="D53" s="124">
        <v>2</v>
      </c>
      <c r="E53" s="124">
        <v>6</v>
      </c>
      <c r="F53" s="124">
        <v>6</v>
      </c>
      <c r="G53" s="124">
        <v>9</v>
      </c>
      <c r="H53" s="124">
        <v>10</v>
      </c>
      <c r="I53" s="124">
        <v>5</v>
      </c>
      <c r="J53" s="124">
        <v>4</v>
      </c>
      <c r="K53" s="124">
        <v>2</v>
      </c>
      <c r="L53" s="124">
        <v>4</v>
      </c>
      <c r="M53" s="126">
        <v>4</v>
      </c>
    </row>
    <row r="54" ht="30.75" customHeight="1" spans="1:13">
      <c r="A54" s="28"/>
      <c r="B54" s="29" t="s">
        <v>171</v>
      </c>
      <c r="C54" s="127">
        <v>70</v>
      </c>
      <c r="D54" s="127">
        <v>1</v>
      </c>
      <c r="E54" s="127">
        <v>5</v>
      </c>
      <c r="F54" s="127">
        <v>4</v>
      </c>
      <c r="G54" s="127">
        <v>5</v>
      </c>
      <c r="H54" s="127">
        <v>5</v>
      </c>
      <c r="I54" s="127">
        <v>1</v>
      </c>
      <c r="J54" s="127">
        <v>3</v>
      </c>
      <c r="K54" s="127" t="s">
        <v>99</v>
      </c>
      <c r="L54" s="127">
        <v>1</v>
      </c>
      <c r="M54" s="128">
        <v>1</v>
      </c>
    </row>
    <row r="55" ht="30.75" customHeight="1" spans="1:13">
      <c r="A55" s="33"/>
      <c r="B55" s="9" t="s">
        <v>172</v>
      </c>
      <c r="C55" s="129">
        <v>64</v>
      </c>
      <c r="D55" s="129">
        <v>1</v>
      </c>
      <c r="E55" s="129">
        <v>1</v>
      </c>
      <c r="F55" s="129">
        <v>2</v>
      </c>
      <c r="G55" s="129">
        <v>4</v>
      </c>
      <c r="H55" s="129">
        <v>5</v>
      </c>
      <c r="I55" s="129">
        <v>4</v>
      </c>
      <c r="J55" s="129">
        <v>1</v>
      </c>
      <c r="K55" s="129">
        <v>2</v>
      </c>
      <c r="L55" s="129">
        <v>3</v>
      </c>
      <c r="M55" s="130">
        <v>3</v>
      </c>
    </row>
    <row r="56" ht="30.75" customHeight="1" spans="1:13">
      <c r="A56" s="26" t="s">
        <v>204</v>
      </c>
      <c r="B56" s="14" t="s">
        <v>170</v>
      </c>
      <c r="C56" s="124">
        <v>84</v>
      </c>
      <c r="D56" s="125" t="s">
        <v>99</v>
      </c>
      <c r="E56" s="125" t="s">
        <v>99</v>
      </c>
      <c r="F56" s="125" t="s">
        <v>99</v>
      </c>
      <c r="G56" s="124">
        <v>1</v>
      </c>
      <c r="H56" s="124">
        <v>1</v>
      </c>
      <c r="I56" s="125" t="s">
        <v>99</v>
      </c>
      <c r="J56" s="124">
        <v>1</v>
      </c>
      <c r="K56" s="124">
        <v>2</v>
      </c>
      <c r="L56" s="124">
        <v>2</v>
      </c>
      <c r="M56" s="126">
        <v>2</v>
      </c>
    </row>
    <row r="57" ht="30.75" customHeight="1" spans="1:13">
      <c r="A57" s="28"/>
      <c r="B57" s="29" t="s">
        <v>171</v>
      </c>
      <c r="C57" s="127">
        <v>55</v>
      </c>
      <c r="D57" s="127" t="s">
        <v>99</v>
      </c>
      <c r="E57" s="127" t="s">
        <v>99</v>
      </c>
      <c r="F57" s="127" t="s">
        <v>99</v>
      </c>
      <c r="G57" s="127">
        <v>1</v>
      </c>
      <c r="H57" s="127">
        <v>1</v>
      </c>
      <c r="I57" s="127" t="s">
        <v>99</v>
      </c>
      <c r="J57" s="127" t="s">
        <v>99</v>
      </c>
      <c r="K57" s="127">
        <v>2</v>
      </c>
      <c r="L57" s="127">
        <v>2</v>
      </c>
      <c r="M57" s="128">
        <v>1</v>
      </c>
    </row>
    <row r="58" ht="30.75" customHeight="1" spans="1:13">
      <c r="A58" s="33"/>
      <c r="B58" s="9" t="s">
        <v>172</v>
      </c>
      <c r="C58" s="129">
        <v>29</v>
      </c>
      <c r="D58" s="129" t="s">
        <v>99</v>
      </c>
      <c r="E58" s="129" t="s">
        <v>99</v>
      </c>
      <c r="F58" s="129" t="s">
        <v>99</v>
      </c>
      <c r="G58" s="129" t="s">
        <v>99</v>
      </c>
      <c r="H58" s="129" t="s">
        <v>99</v>
      </c>
      <c r="I58" s="129" t="s">
        <v>99</v>
      </c>
      <c r="J58" s="129">
        <v>1</v>
      </c>
      <c r="K58" s="129" t="s">
        <v>99</v>
      </c>
      <c r="L58" s="129" t="s">
        <v>99</v>
      </c>
      <c r="M58" s="130">
        <v>1</v>
      </c>
    </row>
    <row r="59" ht="30.75" customHeight="1" spans="1:13">
      <c r="A59" s="99" t="s">
        <v>236</v>
      </c>
      <c r="B59" s="14" t="s">
        <v>170</v>
      </c>
      <c r="C59" s="124">
        <v>14</v>
      </c>
      <c r="D59" s="125" t="s">
        <v>99</v>
      </c>
      <c r="E59" s="125" t="s">
        <v>99</v>
      </c>
      <c r="F59" s="125" t="s">
        <v>99</v>
      </c>
      <c r="G59" s="125" t="s">
        <v>99</v>
      </c>
      <c r="H59" s="125" t="s">
        <v>99</v>
      </c>
      <c r="I59" s="125" t="s">
        <v>99</v>
      </c>
      <c r="J59" s="125" t="s">
        <v>99</v>
      </c>
      <c r="K59" s="125" t="s">
        <v>99</v>
      </c>
      <c r="L59" s="124">
        <v>1</v>
      </c>
      <c r="M59" s="131" t="s">
        <v>99</v>
      </c>
    </row>
    <row r="60" ht="30.75" customHeight="1" spans="1:13">
      <c r="A60" s="48"/>
      <c r="B60" s="29" t="s">
        <v>171</v>
      </c>
      <c r="C60" s="127">
        <v>7</v>
      </c>
      <c r="D60" s="127" t="s">
        <v>99</v>
      </c>
      <c r="E60" s="127" t="s">
        <v>99</v>
      </c>
      <c r="F60" s="127" t="s">
        <v>99</v>
      </c>
      <c r="G60" s="127" t="s">
        <v>99</v>
      </c>
      <c r="H60" s="127" t="s">
        <v>99</v>
      </c>
      <c r="I60" s="127" t="s">
        <v>99</v>
      </c>
      <c r="J60" s="127" t="s">
        <v>99</v>
      </c>
      <c r="K60" s="127" t="s">
        <v>99</v>
      </c>
      <c r="L60" s="127">
        <v>1</v>
      </c>
      <c r="M60" s="128" t="s">
        <v>99</v>
      </c>
    </row>
    <row r="61" ht="30.75" customHeight="1" spans="1:13">
      <c r="A61" s="49"/>
      <c r="B61" s="9" t="s">
        <v>172</v>
      </c>
      <c r="C61" s="129">
        <v>7</v>
      </c>
      <c r="D61" s="129" t="s">
        <v>99</v>
      </c>
      <c r="E61" s="129" t="s">
        <v>99</v>
      </c>
      <c r="F61" s="129" t="s">
        <v>99</v>
      </c>
      <c r="G61" s="129" t="s">
        <v>99</v>
      </c>
      <c r="H61" s="129" t="s">
        <v>99</v>
      </c>
      <c r="I61" s="129" t="s">
        <v>99</v>
      </c>
      <c r="J61" s="129" t="s">
        <v>99</v>
      </c>
      <c r="K61" s="129" t="s">
        <v>99</v>
      </c>
      <c r="L61" s="129" t="s">
        <v>99</v>
      </c>
      <c r="M61" s="130" t="s">
        <v>99</v>
      </c>
    </row>
    <row r="62" ht="30.75" customHeight="1" spans="1:13">
      <c r="A62" s="26" t="s">
        <v>237</v>
      </c>
      <c r="B62" s="14" t="s">
        <v>170</v>
      </c>
      <c r="C62" s="124">
        <v>42</v>
      </c>
      <c r="D62" s="125" t="s">
        <v>99</v>
      </c>
      <c r="E62" s="125" t="s">
        <v>99</v>
      </c>
      <c r="F62" s="125" t="s">
        <v>99</v>
      </c>
      <c r="G62" s="125" t="s">
        <v>99</v>
      </c>
      <c r="H62" s="125" t="s">
        <v>99</v>
      </c>
      <c r="I62" s="125" t="s">
        <v>99</v>
      </c>
      <c r="J62" s="125" t="s">
        <v>99</v>
      </c>
      <c r="K62" s="125" t="s">
        <v>99</v>
      </c>
      <c r="L62" s="124">
        <v>1</v>
      </c>
      <c r="M62" s="131" t="s">
        <v>99</v>
      </c>
    </row>
    <row r="63" ht="30.75" customHeight="1" spans="1:13">
      <c r="A63" s="28"/>
      <c r="B63" s="29" t="s">
        <v>171</v>
      </c>
      <c r="C63" s="127">
        <v>28</v>
      </c>
      <c r="D63" s="127" t="s">
        <v>99</v>
      </c>
      <c r="E63" s="127" t="s">
        <v>99</v>
      </c>
      <c r="F63" s="127" t="s">
        <v>99</v>
      </c>
      <c r="G63" s="127" t="s">
        <v>99</v>
      </c>
      <c r="H63" s="127" t="s">
        <v>99</v>
      </c>
      <c r="I63" s="127" t="s">
        <v>99</v>
      </c>
      <c r="J63" s="127" t="s">
        <v>99</v>
      </c>
      <c r="K63" s="127" t="s">
        <v>99</v>
      </c>
      <c r="L63" s="127">
        <v>1</v>
      </c>
      <c r="M63" s="128" t="s">
        <v>99</v>
      </c>
    </row>
    <row r="64" ht="30.75" customHeight="1" spans="1:13">
      <c r="A64" s="33"/>
      <c r="B64" s="9" t="s">
        <v>172</v>
      </c>
      <c r="C64" s="129">
        <v>14</v>
      </c>
      <c r="D64" s="129" t="s">
        <v>99</v>
      </c>
      <c r="E64" s="129" t="s">
        <v>99</v>
      </c>
      <c r="F64" s="129" t="s">
        <v>99</v>
      </c>
      <c r="G64" s="129" t="s">
        <v>99</v>
      </c>
      <c r="H64" s="129" t="s">
        <v>99</v>
      </c>
      <c r="I64" s="129" t="s">
        <v>99</v>
      </c>
      <c r="J64" s="129" t="s">
        <v>99</v>
      </c>
      <c r="K64" s="129" t="s">
        <v>99</v>
      </c>
      <c r="L64" s="129" t="s">
        <v>99</v>
      </c>
      <c r="M64" s="130" t="s">
        <v>99</v>
      </c>
    </row>
    <row r="65" ht="30.75" customHeight="1" spans="1:13">
      <c r="A65" s="28" t="s">
        <v>212</v>
      </c>
      <c r="B65" s="19" t="s">
        <v>170</v>
      </c>
      <c r="C65" s="133">
        <v>540</v>
      </c>
      <c r="D65" s="127" t="s">
        <v>99</v>
      </c>
      <c r="E65" s="133">
        <v>6</v>
      </c>
      <c r="F65" s="133">
        <v>7</v>
      </c>
      <c r="G65" s="133">
        <v>5</v>
      </c>
      <c r="H65" s="133">
        <v>4</v>
      </c>
      <c r="I65" s="133">
        <v>8</v>
      </c>
      <c r="J65" s="133">
        <v>8</v>
      </c>
      <c r="K65" s="133">
        <v>11</v>
      </c>
      <c r="L65" s="133">
        <v>9</v>
      </c>
      <c r="M65" s="134">
        <v>14</v>
      </c>
    </row>
    <row r="66" ht="30.75" customHeight="1" spans="1:13">
      <c r="A66" s="28"/>
      <c r="B66" s="29" t="s">
        <v>171</v>
      </c>
      <c r="C66" s="127">
        <v>291</v>
      </c>
      <c r="D66" s="127" t="s">
        <v>99</v>
      </c>
      <c r="E66" s="127">
        <v>1</v>
      </c>
      <c r="F66" s="127">
        <v>4</v>
      </c>
      <c r="G66" s="127">
        <v>2</v>
      </c>
      <c r="H66" s="127">
        <v>3</v>
      </c>
      <c r="I66" s="127">
        <v>6</v>
      </c>
      <c r="J66" s="127">
        <v>6</v>
      </c>
      <c r="K66" s="127">
        <v>5</v>
      </c>
      <c r="L66" s="127">
        <v>5</v>
      </c>
      <c r="M66" s="128">
        <v>8</v>
      </c>
    </row>
    <row r="67" ht="30.75" customHeight="1" spans="1:13">
      <c r="A67" s="135"/>
      <c r="B67" s="51" t="s">
        <v>172</v>
      </c>
      <c r="C67" s="136">
        <v>249</v>
      </c>
      <c r="D67" s="136" t="s">
        <v>99</v>
      </c>
      <c r="E67" s="136">
        <v>5</v>
      </c>
      <c r="F67" s="136">
        <v>3</v>
      </c>
      <c r="G67" s="136">
        <v>3</v>
      </c>
      <c r="H67" s="136">
        <v>1</v>
      </c>
      <c r="I67" s="136">
        <v>2</v>
      </c>
      <c r="J67" s="136">
        <v>2</v>
      </c>
      <c r="K67" s="136">
        <v>6</v>
      </c>
      <c r="L67" s="136">
        <v>4</v>
      </c>
      <c r="M67" s="137">
        <v>6</v>
      </c>
    </row>
    <row r="68" s="108" customFormat="1" ht="30.75" customHeight="1" spans="1:13">
      <c r="A68" s="55" t="s">
        <v>215</v>
      </c>
      <c r="B68" s="112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</row>
    <row r="69" s="108" customFormat="1" ht="30.75" customHeight="1" spans="1:13">
      <c r="A69" s="59" t="s">
        <v>84</v>
      </c>
      <c r="B69" s="112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</row>
  </sheetData>
  <mergeCells count="31">
    <mergeCell ref="A1:M1"/>
    <mergeCell ref="D3:M3"/>
    <mergeCell ref="A36:M36"/>
    <mergeCell ref="D38:M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  <mergeCell ref="C3:C4"/>
    <mergeCell ref="C38:C39"/>
  </mergeCells>
  <pageMargins left="0.708661417322835" right="0.708661417322835" top="0.748031496062992" bottom="0.748031496062992" header="0.31496062992126" footer="0.31496062992126"/>
  <pageSetup paperSize="1" scale="51" orientation="landscape"/>
  <headerFooter>
    <oddFooter>&amp;C8</oddFooter>
  </headerFooter>
  <rowBreaks count="1" manualBreakCount="1">
    <brk id="3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L69"/>
  <sheetViews>
    <sheetView view="pageBreakPreview" zoomScalePageLayoutView="60" zoomScaleNormal="100" topLeftCell="A43" workbookViewId="0">
      <selection activeCell="B18" sqref="B18"/>
    </sheetView>
  </sheetViews>
  <sheetFormatPr defaultColWidth="11.4285714285714" defaultRowHeight="15.75"/>
  <cols>
    <col min="1" max="1" width="83.8571428571429" style="64" customWidth="1"/>
    <col min="2" max="2" width="9" style="65" customWidth="1"/>
    <col min="3" max="12" width="12.5714285714286" style="64" customWidth="1"/>
    <col min="13" max="16384" width="11.4285714285714" style="64"/>
  </cols>
  <sheetData>
    <row r="1" ht="30" customHeight="1" spans="1:12">
      <c r="A1" s="66" t="s">
        <v>238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3" spans="1:12">
      <c r="A3" s="67" t="s">
        <v>217</v>
      </c>
      <c r="B3" s="68" t="s">
        <v>27</v>
      </c>
      <c r="C3" s="69" t="s">
        <v>218</v>
      </c>
      <c r="D3" s="70"/>
      <c r="E3" s="70"/>
      <c r="F3" s="70"/>
      <c r="G3" s="70"/>
      <c r="H3" s="70"/>
      <c r="I3" s="70"/>
      <c r="J3" s="70"/>
      <c r="K3" s="70"/>
      <c r="L3" s="70"/>
    </row>
    <row r="4" s="61" customFormat="1" spans="1:12">
      <c r="A4" s="71"/>
      <c r="B4" s="72"/>
      <c r="C4" s="73" t="s">
        <v>150</v>
      </c>
      <c r="D4" s="74" t="s">
        <v>151</v>
      </c>
      <c r="E4" s="73" t="s">
        <v>153</v>
      </c>
      <c r="F4" s="74" t="s">
        <v>154</v>
      </c>
      <c r="G4" s="73" t="s">
        <v>155</v>
      </c>
      <c r="H4" s="74" t="s">
        <v>156</v>
      </c>
      <c r="I4" s="73" t="s">
        <v>157</v>
      </c>
      <c r="J4" s="74" t="s">
        <v>239</v>
      </c>
      <c r="K4" s="75" t="s">
        <v>240</v>
      </c>
      <c r="L4" s="76" t="s">
        <v>192</v>
      </c>
    </row>
    <row r="5" ht="27" customHeight="1" spans="1:12">
      <c r="A5" s="18" t="s">
        <v>219</v>
      </c>
      <c r="B5" s="77" t="s">
        <v>170</v>
      </c>
      <c r="C5" s="78">
        <v>139</v>
      </c>
      <c r="D5" s="78">
        <v>194</v>
      </c>
      <c r="E5" s="78">
        <v>235</v>
      </c>
      <c r="F5" s="78">
        <v>252</v>
      </c>
      <c r="G5" s="78">
        <v>356</v>
      </c>
      <c r="H5" s="78">
        <v>420</v>
      </c>
      <c r="I5" s="78">
        <v>361</v>
      </c>
      <c r="J5" s="78">
        <v>336</v>
      </c>
      <c r="K5" s="78">
        <v>444</v>
      </c>
      <c r="L5" s="79">
        <v>3</v>
      </c>
    </row>
    <row r="6" ht="27" customHeight="1" spans="1:12">
      <c r="A6" s="18"/>
      <c r="B6" s="77" t="s">
        <v>171</v>
      </c>
      <c r="C6" s="78">
        <f>C9+C12+C15+C18+C21+C24+C27+C30+C46+C51+C54+C57+C60+C66</f>
        <v>50</v>
      </c>
      <c r="D6" s="78">
        <f>+D54+D57+D63+D66+D27+D43+D46+D30+D51+D48+D18+D15+D12+D21+D24+D9</f>
        <v>94</v>
      </c>
      <c r="E6" s="78">
        <f>+E54+E57+E63+E66+E27+E43+E46+E30+E51+E48+E18+E15+E12+E21+E24+E9</f>
        <v>122</v>
      </c>
      <c r="F6" s="78">
        <f>+F54+F57+F60+F66+F43+F46+F30+F51+F48+F18+F15+F12+F21+F24+F9</f>
        <v>122</v>
      </c>
      <c r="G6" s="78">
        <f>+G54+G57+G60+G63+G66+G27+G43+G46+G30+G51+G48+G18+G15+G12+G21+G24+G9</f>
        <v>186</v>
      </c>
      <c r="H6" s="78">
        <f>+H54+H57+H63+H66+H27+H43+H46+H30+H51+H18+H15+H12+H21+H24+H9</f>
        <v>248</v>
      </c>
      <c r="I6" s="78">
        <f>+I54+I57+I63+I66+I27+I46+I30+I51+I48+I18+I15+I12+I21+I24+I9</f>
        <v>215</v>
      </c>
      <c r="J6" s="78">
        <f>+J54+J57+J60+J63+J66+J27+J46+J30+J48+J18+J15+J12+J21+J24+J9</f>
        <v>207</v>
      </c>
      <c r="K6" s="78">
        <f>+K54+K57+K66+K27+K43+K46+K30+K51+K48+K18+K15+K12+K21+K24+K9</f>
        <v>272</v>
      </c>
      <c r="L6" s="79">
        <f>L12</f>
        <v>1</v>
      </c>
    </row>
    <row r="7" s="62" customFormat="1" ht="27" customHeight="1" spans="1:12">
      <c r="A7" s="22"/>
      <c r="B7" s="80" t="s">
        <v>172</v>
      </c>
      <c r="C7" s="81">
        <f>C10+C13+C19+C22+C25+C31+C35+C41+C44+C52+C55+C49+C67+C64</f>
        <v>89</v>
      </c>
      <c r="D7" s="81">
        <f>D13+D16+D19+D22+D25+D33+D31+D35+D41+D44+D52+D55+D58+D67</f>
        <v>100</v>
      </c>
      <c r="E7" s="81">
        <f>E13+E19+E22+E25+E31+E33+E35+E41+E44+E52+E55+E58+E64+E67</f>
        <v>113</v>
      </c>
      <c r="F7" s="81">
        <f>F10+F13+F19+F22+F25+F28+F33+F31+F35+F41+F44+F52+F55+F58+F64+F67</f>
        <v>130</v>
      </c>
      <c r="G7" s="81">
        <f>+G55+G58+G61+G64+G67+G28+G44+G31+G52+G33+G49+G19+G35+G16+G13+G22+G41+G25+G10</f>
        <v>170</v>
      </c>
      <c r="H7" s="81">
        <f>H10+H13+H16+H19+H22+H25+H31+H33+H35+H41+H44+H49+H52+H55+H58+H61+H64+H67</f>
        <v>172</v>
      </c>
      <c r="I7" s="81">
        <f>+I55+I58+I61+I64+I67++I44+I31+I52+I33+I19+I35+I16+I13+I22+I41+I25+I10</f>
        <v>146</v>
      </c>
      <c r="J7" s="81">
        <f>+J55+J58+J61+J64+J67++J44+J31+J52+J33+J19+J35+J16+J13+J22+J41+J25+J10+J49</f>
        <v>129</v>
      </c>
      <c r="K7" s="81">
        <f>+K55+K58+K61+K64+K67+K44+K31+K52+K33+K49+K19+K35+K16+K13+K22+K41+K25+K10</f>
        <v>172</v>
      </c>
      <c r="L7" s="82">
        <f>L67</f>
        <v>2</v>
      </c>
    </row>
    <row r="8" s="63" customFormat="1" ht="27" customHeight="1" spans="1:12">
      <c r="A8" s="83" t="s">
        <v>220</v>
      </c>
      <c r="B8" s="84" t="s">
        <v>170</v>
      </c>
      <c r="C8" s="85">
        <v>5</v>
      </c>
      <c r="D8" s="85">
        <v>6</v>
      </c>
      <c r="E8" s="85">
        <v>3</v>
      </c>
      <c r="F8" s="85">
        <v>5</v>
      </c>
      <c r="G8" s="85">
        <v>5</v>
      </c>
      <c r="H8" s="85">
        <v>8</v>
      </c>
      <c r="I8" s="85">
        <v>8</v>
      </c>
      <c r="J8" s="85">
        <v>10</v>
      </c>
      <c r="K8" s="85">
        <v>9</v>
      </c>
      <c r="L8" s="86" t="s">
        <v>99</v>
      </c>
    </row>
    <row r="9" ht="27" customHeight="1" spans="1:12">
      <c r="A9" s="87"/>
      <c r="B9" s="88" t="s">
        <v>171</v>
      </c>
      <c r="C9" s="89">
        <v>4</v>
      </c>
      <c r="D9" s="89">
        <v>6</v>
      </c>
      <c r="E9" s="89">
        <v>3</v>
      </c>
      <c r="F9" s="89">
        <v>4</v>
      </c>
      <c r="G9" s="89">
        <v>4</v>
      </c>
      <c r="H9" s="89">
        <v>7</v>
      </c>
      <c r="I9" s="89">
        <v>3</v>
      </c>
      <c r="J9" s="89">
        <v>7</v>
      </c>
      <c r="K9" s="89">
        <v>6</v>
      </c>
      <c r="L9" s="90" t="s">
        <v>99</v>
      </c>
    </row>
    <row r="10" s="62" customFormat="1" ht="27" customHeight="1" spans="1:12">
      <c r="A10" s="91"/>
      <c r="B10" s="72" t="s">
        <v>172</v>
      </c>
      <c r="C10" s="92">
        <v>1</v>
      </c>
      <c r="D10" s="92" t="s">
        <v>99</v>
      </c>
      <c r="E10" s="92" t="s">
        <v>99</v>
      </c>
      <c r="F10" s="92">
        <v>1</v>
      </c>
      <c r="G10" s="92">
        <v>1</v>
      </c>
      <c r="H10" s="92">
        <v>1</v>
      </c>
      <c r="I10" s="92">
        <v>5</v>
      </c>
      <c r="J10" s="92">
        <v>3</v>
      </c>
      <c r="K10" s="92">
        <v>3</v>
      </c>
      <c r="L10" s="93" t="s">
        <v>99</v>
      </c>
    </row>
    <row r="11" s="63" customFormat="1" ht="27" customHeight="1" spans="1:12">
      <c r="A11" s="83" t="s">
        <v>221</v>
      </c>
      <c r="B11" s="84" t="s">
        <v>170</v>
      </c>
      <c r="C11" s="85">
        <v>17</v>
      </c>
      <c r="D11" s="85">
        <v>24</v>
      </c>
      <c r="E11" s="85">
        <v>18</v>
      </c>
      <c r="F11" s="85">
        <v>29</v>
      </c>
      <c r="G11" s="85">
        <v>41</v>
      </c>
      <c r="H11" s="85">
        <v>42</v>
      </c>
      <c r="I11" s="85">
        <v>43</v>
      </c>
      <c r="J11" s="85">
        <v>44</v>
      </c>
      <c r="K11" s="85">
        <v>34</v>
      </c>
      <c r="L11" s="94">
        <v>1</v>
      </c>
    </row>
    <row r="12" ht="27" customHeight="1" spans="1:12">
      <c r="A12" s="87"/>
      <c r="B12" s="88" t="s">
        <v>171</v>
      </c>
      <c r="C12" s="89">
        <v>6</v>
      </c>
      <c r="D12" s="89">
        <v>17</v>
      </c>
      <c r="E12" s="89">
        <v>14</v>
      </c>
      <c r="F12" s="89">
        <v>19</v>
      </c>
      <c r="G12" s="89">
        <v>31</v>
      </c>
      <c r="H12" s="89">
        <v>23</v>
      </c>
      <c r="I12" s="89">
        <v>26</v>
      </c>
      <c r="J12" s="89">
        <v>26</v>
      </c>
      <c r="K12" s="89">
        <v>26</v>
      </c>
      <c r="L12" s="90">
        <v>1</v>
      </c>
    </row>
    <row r="13" s="62" customFormat="1" ht="27" customHeight="1" spans="1:12">
      <c r="A13" s="91"/>
      <c r="B13" s="72" t="s">
        <v>172</v>
      </c>
      <c r="C13" s="92">
        <v>11</v>
      </c>
      <c r="D13" s="92">
        <v>7</v>
      </c>
      <c r="E13" s="92">
        <v>4</v>
      </c>
      <c r="F13" s="92">
        <v>10</v>
      </c>
      <c r="G13" s="92">
        <v>10</v>
      </c>
      <c r="H13" s="92">
        <v>19</v>
      </c>
      <c r="I13" s="92">
        <v>17</v>
      </c>
      <c r="J13" s="92">
        <v>18</v>
      </c>
      <c r="K13" s="92">
        <v>8</v>
      </c>
      <c r="L13" s="93" t="s">
        <v>99</v>
      </c>
    </row>
    <row r="14" s="63" customFormat="1" ht="27" customHeight="1" spans="1:12">
      <c r="A14" s="83" t="s">
        <v>222</v>
      </c>
      <c r="B14" s="84" t="s">
        <v>170</v>
      </c>
      <c r="C14" s="85">
        <v>1</v>
      </c>
      <c r="D14" s="85">
        <v>2</v>
      </c>
      <c r="E14" s="85">
        <v>4</v>
      </c>
      <c r="F14" s="85">
        <v>4</v>
      </c>
      <c r="G14" s="85">
        <v>9</v>
      </c>
      <c r="H14" s="85">
        <v>5</v>
      </c>
      <c r="I14" s="85">
        <v>9</v>
      </c>
      <c r="J14" s="85">
        <v>4</v>
      </c>
      <c r="K14" s="85">
        <v>5</v>
      </c>
      <c r="L14" s="86" t="s">
        <v>99</v>
      </c>
    </row>
    <row r="15" ht="27" customHeight="1" spans="1:12">
      <c r="A15" s="87"/>
      <c r="B15" s="88" t="s">
        <v>171</v>
      </c>
      <c r="C15" s="89">
        <v>1</v>
      </c>
      <c r="D15" s="89">
        <v>1</v>
      </c>
      <c r="E15" s="89">
        <v>4</v>
      </c>
      <c r="F15" s="89">
        <v>4</v>
      </c>
      <c r="G15" s="89">
        <v>7</v>
      </c>
      <c r="H15" s="89">
        <v>4</v>
      </c>
      <c r="I15" s="89">
        <v>7</v>
      </c>
      <c r="J15" s="89">
        <v>3</v>
      </c>
      <c r="K15" s="89">
        <v>1</v>
      </c>
      <c r="L15" s="90" t="s">
        <v>99</v>
      </c>
    </row>
    <row r="16" s="62" customFormat="1" ht="27" customHeight="1" spans="1:12">
      <c r="A16" s="91"/>
      <c r="B16" s="72" t="s">
        <v>172</v>
      </c>
      <c r="C16" s="92" t="s">
        <v>99</v>
      </c>
      <c r="D16" s="92">
        <v>1</v>
      </c>
      <c r="E16" s="92" t="s">
        <v>99</v>
      </c>
      <c r="F16" s="92" t="s">
        <v>99</v>
      </c>
      <c r="G16" s="92">
        <v>2</v>
      </c>
      <c r="H16" s="92">
        <v>1</v>
      </c>
      <c r="I16" s="92">
        <v>2</v>
      </c>
      <c r="J16" s="92">
        <v>1</v>
      </c>
      <c r="K16" s="92">
        <v>4</v>
      </c>
      <c r="L16" s="93" t="s">
        <v>99</v>
      </c>
    </row>
    <row r="17" s="63" customFormat="1" ht="27" customHeight="1" spans="1:12">
      <c r="A17" s="83" t="s">
        <v>223</v>
      </c>
      <c r="B17" s="84" t="s">
        <v>170</v>
      </c>
      <c r="C17" s="85">
        <v>10</v>
      </c>
      <c r="D17" s="85">
        <v>17</v>
      </c>
      <c r="E17" s="85">
        <v>26</v>
      </c>
      <c r="F17" s="85">
        <v>27</v>
      </c>
      <c r="G17" s="85">
        <v>32</v>
      </c>
      <c r="H17" s="85">
        <v>44</v>
      </c>
      <c r="I17" s="85">
        <v>29</v>
      </c>
      <c r="J17" s="85">
        <v>26</v>
      </c>
      <c r="K17" s="85">
        <v>46</v>
      </c>
      <c r="L17" s="86" t="s">
        <v>99</v>
      </c>
    </row>
    <row r="18" ht="27" customHeight="1" spans="1:12">
      <c r="A18" s="87"/>
      <c r="B18" s="88" t="s">
        <v>171</v>
      </c>
      <c r="C18" s="89">
        <v>3</v>
      </c>
      <c r="D18" s="89">
        <v>11</v>
      </c>
      <c r="E18" s="89">
        <v>16</v>
      </c>
      <c r="F18" s="89">
        <v>14</v>
      </c>
      <c r="G18" s="89">
        <v>20</v>
      </c>
      <c r="H18" s="89">
        <v>22</v>
      </c>
      <c r="I18" s="89">
        <v>17</v>
      </c>
      <c r="J18" s="89">
        <v>14</v>
      </c>
      <c r="K18" s="89">
        <v>26</v>
      </c>
      <c r="L18" s="90" t="s">
        <v>99</v>
      </c>
    </row>
    <row r="19" s="62" customFormat="1" ht="27" customHeight="1" spans="1:12">
      <c r="A19" s="91"/>
      <c r="B19" s="72" t="s">
        <v>172</v>
      </c>
      <c r="C19" s="92">
        <v>7</v>
      </c>
      <c r="D19" s="92">
        <v>6</v>
      </c>
      <c r="E19" s="92">
        <v>10</v>
      </c>
      <c r="F19" s="92">
        <v>13</v>
      </c>
      <c r="G19" s="92">
        <v>12</v>
      </c>
      <c r="H19" s="92">
        <v>22</v>
      </c>
      <c r="I19" s="92">
        <v>12</v>
      </c>
      <c r="J19" s="92">
        <v>12</v>
      </c>
      <c r="K19" s="92">
        <v>20</v>
      </c>
      <c r="L19" s="93" t="s">
        <v>99</v>
      </c>
    </row>
    <row r="20" s="63" customFormat="1" ht="27" customHeight="1" spans="1:12">
      <c r="A20" s="83" t="s">
        <v>224</v>
      </c>
      <c r="B20" s="84" t="s">
        <v>170</v>
      </c>
      <c r="C20" s="85">
        <v>5</v>
      </c>
      <c r="D20" s="85">
        <v>13</v>
      </c>
      <c r="E20" s="85">
        <v>16</v>
      </c>
      <c r="F20" s="85">
        <v>18</v>
      </c>
      <c r="G20" s="85">
        <v>25</v>
      </c>
      <c r="H20" s="85">
        <v>28</v>
      </c>
      <c r="I20" s="85">
        <v>24</v>
      </c>
      <c r="J20" s="85">
        <v>18</v>
      </c>
      <c r="K20" s="85">
        <v>31</v>
      </c>
      <c r="L20" s="86" t="s">
        <v>99</v>
      </c>
    </row>
    <row r="21" ht="27" customHeight="1" spans="1:12">
      <c r="A21" s="87"/>
      <c r="B21" s="88" t="s">
        <v>171</v>
      </c>
      <c r="C21" s="89">
        <v>3</v>
      </c>
      <c r="D21" s="89">
        <v>6</v>
      </c>
      <c r="E21" s="89">
        <v>9</v>
      </c>
      <c r="F21" s="89">
        <v>12</v>
      </c>
      <c r="G21" s="89">
        <v>12</v>
      </c>
      <c r="H21" s="89">
        <v>13</v>
      </c>
      <c r="I21" s="89">
        <v>11</v>
      </c>
      <c r="J21" s="89">
        <v>10</v>
      </c>
      <c r="K21" s="89">
        <v>11</v>
      </c>
      <c r="L21" s="90" t="s">
        <v>99</v>
      </c>
    </row>
    <row r="22" s="62" customFormat="1" ht="27" customHeight="1" spans="1:12">
      <c r="A22" s="91"/>
      <c r="B22" s="72" t="s">
        <v>172</v>
      </c>
      <c r="C22" s="92">
        <v>2</v>
      </c>
      <c r="D22" s="92">
        <v>7</v>
      </c>
      <c r="E22" s="92">
        <v>7</v>
      </c>
      <c r="F22" s="92">
        <v>6</v>
      </c>
      <c r="G22" s="92">
        <v>13</v>
      </c>
      <c r="H22" s="92">
        <v>15</v>
      </c>
      <c r="I22" s="92">
        <v>13</v>
      </c>
      <c r="J22" s="92">
        <v>8</v>
      </c>
      <c r="K22" s="92">
        <v>20</v>
      </c>
      <c r="L22" s="93" t="s">
        <v>99</v>
      </c>
    </row>
    <row r="23" s="63" customFormat="1" ht="27" customHeight="1" spans="1:12">
      <c r="A23" s="83" t="s">
        <v>225</v>
      </c>
      <c r="B23" s="84" t="s">
        <v>170</v>
      </c>
      <c r="C23" s="85">
        <v>4</v>
      </c>
      <c r="D23" s="85">
        <v>3</v>
      </c>
      <c r="E23" s="85">
        <v>13</v>
      </c>
      <c r="F23" s="85">
        <v>11</v>
      </c>
      <c r="G23" s="85">
        <v>14</v>
      </c>
      <c r="H23" s="85">
        <v>17</v>
      </c>
      <c r="I23" s="85">
        <v>21</v>
      </c>
      <c r="J23" s="85">
        <v>9</v>
      </c>
      <c r="K23" s="85">
        <v>13</v>
      </c>
      <c r="L23" s="86" t="s">
        <v>99</v>
      </c>
    </row>
    <row r="24" ht="27" customHeight="1" spans="1:12">
      <c r="A24" s="87"/>
      <c r="B24" s="88" t="s">
        <v>171</v>
      </c>
      <c r="C24" s="89">
        <v>3</v>
      </c>
      <c r="D24" s="89">
        <v>1</v>
      </c>
      <c r="E24" s="89">
        <v>9</v>
      </c>
      <c r="F24" s="89">
        <v>4</v>
      </c>
      <c r="G24" s="89">
        <v>8</v>
      </c>
      <c r="H24" s="89">
        <v>10</v>
      </c>
      <c r="I24" s="89">
        <v>11</v>
      </c>
      <c r="J24" s="89">
        <v>4</v>
      </c>
      <c r="K24" s="89">
        <v>6</v>
      </c>
      <c r="L24" s="90" t="s">
        <v>99</v>
      </c>
    </row>
    <row r="25" s="62" customFormat="1" ht="27" customHeight="1" spans="1:12">
      <c r="A25" s="91"/>
      <c r="B25" s="72" t="s">
        <v>172</v>
      </c>
      <c r="C25" s="92">
        <v>1</v>
      </c>
      <c r="D25" s="92">
        <v>2</v>
      </c>
      <c r="E25" s="92">
        <v>4</v>
      </c>
      <c r="F25" s="92">
        <v>7</v>
      </c>
      <c r="G25" s="92">
        <v>6</v>
      </c>
      <c r="H25" s="92">
        <v>7</v>
      </c>
      <c r="I25" s="92">
        <v>10</v>
      </c>
      <c r="J25" s="92">
        <v>5</v>
      </c>
      <c r="K25" s="92">
        <v>7</v>
      </c>
      <c r="L25" s="93" t="s">
        <v>99</v>
      </c>
    </row>
    <row r="26" s="63" customFormat="1" ht="27" customHeight="1" spans="1:12">
      <c r="A26" s="83" t="s">
        <v>226</v>
      </c>
      <c r="B26" s="84" t="s">
        <v>170</v>
      </c>
      <c r="C26" s="85">
        <v>1</v>
      </c>
      <c r="D26" s="85">
        <v>3</v>
      </c>
      <c r="E26" s="85">
        <v>5</v>
      </c>
      <c r="F26" s="85">
        <v>1</v>
      </c>
      <c r="G26" s="85">
        <v>7</v>
      </c>
      <c r="H26" s="85">
        <v>5</v>
      </c>
      <c r="I26" s="85">
        <v>5</v>
      </c>
      <c r="J26" s="85">
        <v>4</v>
      </c>
      <c r="K26" s="85">
        <v>4</v>
      </c>
      <c r="L26" s="86" t="s">
        <v>99</v>
      </c>
    </row>
    <row r="27" ht="27" customHeight="1" spans="1:12">
      <c r="A27" s="87"/>
      <c r="B27" s="88" t="s">
        <v>171</v>
      </c>
      <c r="C27" s="89">
        <v>1</v>
      </c>
      <c r="D27" s="89">
        <v>3</v>
      </c>
      <c r="E27" s="89">
        <v>5</v>
      </c>
      <c r="F27" s="89" t="s">
        <v>99</v>
      </c>
      <c r="G27" s="89">
        <v>6</v>
      </c>
      <c r="H27" s="89">
        <v>5</v>
      </c>
      <c r="I27" s="89">
        <v>5</v>
      </c>
      <c r="J27" s="89">
        <v>4</v>
      </c>
      <c r="K27" s="89">
        <v>4</v>
      </c>
      <c r="L27" s="90" t="s">
        <v>99</v>
      </c>
    </row>
    <row r="28" s="62" customFormat="1" ht="27" customHeight="1" spans="1:12">
      <c r="A28" s="91"/>
      <c r="B28" s="72" t="s">
        <v>172</v>
      </c>
      <c r="C28" s="92" t="s">
        <v>99</v>
      </c>
      <c r="D28" s="92" t="s">
        <v>99</v>
      </c>
      <c r="E28" s="92" t="s">
        <v>99</v>
      </c>
      <c r="F28" s="92">
        <v>1</v>
      </c>
      <c r="G28" s="92">
        <v>1</v>
      </c>
      <c r="H28" s="92" t="s">
        <v>99</v>
      </c>
      <c r="I28" s="92" t="s">
        <v>99</v>
      </c>
      <c r="J28" s="92" t="s">
        <v>99</v>
      </c>
      <c r="K28" s="92" t="s">
        <v>99</v>
      </c>
      <c r="L28" s="93" t="s">
        <v>99</v>
      </c>
    </row>
    <row r="29" s="63" customFormat="1" ht="27" customHeight="1" spans="1:12">
      <c r="A29" s="83" t="s">
        <v>227</v>
      </c>
      <c r="B29" s="84" t="s">
        <v>170</v>
      </c>
      <c r="C29" s="85">
        <v>11</v>
      </c>
      <c r="D29" s="85">
        <v>21</v>
      </c>
      <c r="E29" s="85">
        <v>23</v>
      </c>
      <c r="F29" s="85">
        <v>24</v>
      </c>
      <c r="G29" s="85">
        <v>41</v>
      </c>
      <c r="H29" s="85">
        <v>55</v>
      </c>
      <c r="I29" s="85">
        <v>41</v>
      </c>
      <c r="J29" s="85">
        <v>38</v>
      </c>
      <c r="K29" s="85">
        <v>42</v>
      </c>
      <c r="L29" s="86" t="s">
        <v>99</v>
      </c>
    </row>
    <row r="30" ht="27" customHeight="1" spans="1:12">
      <c r="A30" s="87"/>
      <c r="B30" s="88" t="s">
        <v>171</v>
      </c>
      <c r="C30" s="89">
        <v>4</v>
      </c>
      <c r="D30" s="89">
        <v>12</v>
      </c>
      <c r="E30" s="89">
        <v>12</v>
      </c>
      <c r="F30" s="89">
        <v>13</v>
      </c>
      <c r="G30" s="89">
        <v>23</v>
      </c>
      <c r="H30" s="89">
        <v>38</v>
      </c>
      <c r="I30" s="89">
        <v>31</v>
      </c>
      <c r="J30" s="89">
        <v>24</v>
      </c>
      <c r="K30" s="89">
        <v>24</v>
      </c>
      <c r="L30" s="90" t="s">
        <v>99</v>
      </c>
    </row>
    <row r="31" s="62" customFormat="1" ht="27" customHeight="1" spans="1:12">
      <c r="A31" s="91"/>
      <c r="B31" s="72" t="s">
        <v>172</v>
      </c>
      <c r="C31" s="92">
        <v>7</v>
      </c>
      <c r="D31" s="92">
        <v>9</v>
      </c>
      <c r="E31" s="92">
        <v>11</v>
      </c>
      <c r="F31" s="92">
        <v>11</v>
      </c>
      <c r="G31" s="92">
        <v>18</v>
      </c>
      <c r="H31" s="92">
        <v>17</v>
      </c>
      <c r="I31" s="92">
        <v>10</v>
      </c>
      <c r="J31" s="92">
        <v>14</v>
      </c>
      <c r="K31" s="92">
        <v>18</v>
      </c>
      <c r="L31" s="93" t="s">
        <v>99</v>
      </c>
    </row>
    <row r="32" ht="27" customHeight="1" spans="1:12">
      <c r="A32" s="87" t="s">
        <v>228</v>
      </c>
      <c r="B32" s="77" t="s">
        <v>170</v>
      </c>
      <c r="C32" s="89" t="s">
        <v>99</v>
      </c>
      <c r="D32" s="95">
        <v>3</v>
      </c>
      <c r="E32" s="95">
        <v>2</v>
      </c>
      <c r="F32" s="95">
        <v>6</v>
      </c>
      <c r="G32" s="95">
        <v>11</v>
      </c>
      <c r="H32" s="95">
        <v>4</v>
      </c>
      <c r="I32" s="95">
        <v>3</v>
      </c>
      <c r="J32" s="95">
        <v>5</v>
      </c>
      <c r="K32" s="95">
        <v>4</v>
      </c>
      <c r="L32" s="90" t="s">
        <v>99</v>
      </c>
    </row>
    <row r="33" ht="27" customHeight="1" spans="1:12">
      <c r="A33" s="87"/>
      <c r="B33" s="88" t="s">
        <v>172</v>
      </c>
      <c r="C33" s="89" t="s">
        <v>99</v>
      </c>
      <c r="D33" s="89">
        <v>3</v>
      </c>
      <c r="E33" s="89">
        <v>2</v>
      </c>
      <c r="F33" s="89">
        <v>6</v>
      </c>
      <c r="G33" s="89">
        <v>11</v>
      </c>
      <c r="H33" s="89">
        <v>4</v>
      </c>
      <c r="I33" s="89">
        <v>3</v>
      </c>
      <c r="J33" s="89">
        <v>5</v>
      </c>
      <c r="K33" s="89">
        <v>4</v>
      </c>
      <c r="L33" s="90" t="s">
        <v>99</v>
      </c>
    </row>
    <row r="34" ht="27" customHeight="1" spans="1:12">
      <c r="A34" s="83" t="s">
        <v>229</v>
      </c>
      <c r="B34" s="84" t="s">
        <v>170</v>
      </c>
      <c r="C34" s="85">
        <v>18</v>
      </c>
      <c r="D34" s="85">
        <v>15</v>
      </c>
      <c r="E34" s="85">
        <v>14</v>
      </c>
      <c r="F34" s="85">
        <v>15</v>
      </c>
      <c r="G34" s="85">
        <v>17</v>
      </c>
      <c r="H34" s="85">
        <v>14</v>
      </c>
      <c r="I34" s="85">
        <v>11</v>
      </c>
      <c r="J34" s="85">
        <v>6</v>
      </c>
      <c r="K34" s="85">
        <v>9</v>
      </c>
      <c r="L34" s="86" t="s">
        <v>99</v>
      </c>
    </row>
    <row r="35" ht="27" customHeight="1" spans="1:12">
      <c r="A35" s="91"/>
      <c r="B35" s="72" t="s">
        <v>172</v>
      </c>
      <c r="C35" s="92">
        <v>18</v>
      </c>
      <c r="D35" s="92">
        <v>15</v>
      </c>
      <c r="E35" s="92">
        <v>14</v>
      </c>
      <c r="F35" s="92">
        <v>15</v>
      </c>
      <c r="G35" s="92">
        <v>17</v>
      </c>
      <c r="H35" s="92">
        <v>14</v>
      </c>
      <c r="I35" s="92">
        <v>11</v>
      </c>
      <c r="J35" s="92">
        <v>6</v>
      </c>
      <c r="K35" s="92">
        <v>9</v>
      </c>
      <c r="L35" s="93" t="s">
        <v>99</v>
      </c>
    </row>
    <row r="36" spans="1:12">
      <c r="A36" s="96" t="s">
        <v>241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</row>
    <row r="37" ht="16.5" spans="1:12">
      <c r="A37" s="97"/>
      <c r="C37" s="98"/>
      <c r="D37" s="98"/>
      <c r="E37" s="98"/>
      <c r="F37" s="98"/>
      <c r="G37" s="98"/>
      <c r="H37" s="98"/>
      <c r="I37" s="98"/>
      <c r="J37" s="98"/>
      <c r="K37" s="98"/>
      <c r="L37" s="98"/>
    </row>
    <row r="38" ht="27" customHeight="1" spans="1:12">
      <c r="A38" s="67" t="s">
        <v>217</v>
      </c>
      <c r="B38" s="68" t="s">
        <v>27</v>
      </c>
      <c r="C38" s="69" t="s">
        <v>218</v>
      </c>
      <c r="D38" s="70"/>
      <c r="E38" s="70"/>
      <c r="F38" s="70"/>
      <c r="G38" s="70"/>
      <c r="H38" s="70"/>
      <c r="I38" s="70"/>
      <c r="J38" s="70"/>
      <c r="K38" s="70"/>
      <c r="L38" s="70"/>
    </row>
    <row r="39" s="61" customFormat="1" ht="27" customHeight="1" spans="1:12">
      <c r="A39" s="71"/>
      <c r="B39" s="72"/>
      <c r="C39" s="73" t="s">
        <v>150</v>
      </c>
      <c r="D39" s="74" t="s">
        <v>151</v>
      </c>
      <c r="E39" s="73" t="s">
        <v>153</v>
      </c>
      <c r="F39" s="74" t="s">
        <v>154</v>
      </c>
      <c r="G39" s="73" t="s">
        <v>155</v>
      </c>
      <c r="H39" s="74" t="s">
        <v>156</v>
      </c>
      <c r="I39" s="73" t="s">
        <v>157</v>
      </c>
      <c r="J39" s="74" t="s">
        <v>239</v>
      </c>
      <c r="K39" s="75" t="s">
        <v>240</v>
      </c>
      <c r="L39" s="76" t="s">
        <v>192</v>
      </c>
    </row>
    <row r="40" ht="27" customHeight="1" spans="1:12">
      <c r="A40" s="87" t="s">
        <v>231</v>
      </c>
      <c r="B40" s="77" t="s">
        <v>170</v>
      </c>
      <c r="C40" s="95">
        <v>5</v>
      </c>
      <c r="D40" s="95">
        <v>4</v>
      </c>
      <c r="E40" s="95">
        <v>9</v>
      </c>
      <c r="F40" s="95">
        <v>5</v>
      </c>
      <c r="G40" s="95">
        <v>6</v>
      </c>
      <c r="H40" s="95">
        <v>6</v>
      </c>
      <c r="I40" s="95">
        <v>6</v>
      </c>
      <c r="J40" s="95">
        <v>2</v>
      </c>
      <c r="K40" s="95">
        <v>5</v>
      </c>
      <c r="L40" s="90" t="s">
        <v>99</v>
      </c>
    </row>
    <row r="41" s="62" customFormat="1" ht="27" customHeight="1" spans="1:12">
      <c r="A41" s="91"/>
      <c r="B41" s="72" t="s">
        <v>172</v>
      </c>
      <c r="C41" s="92">
        <v>5</v>
      </c>
      <c r="D41" s="92">
        <v>4</v>
      </c>
      <c r="E41" s="92">
        <v>9</v>
      </c>
      <c r="F41" s="92">
        <v>5</v>
      </c>
      <c r="G41" s="92">
        <v>6</v>
      </c>
      <c r="H41" s="92">
        <v>6</v>
      </c>
      <c r="I41" s="92">
        <v>6</v>
      </c>
      <c r="J41" s="92">
        <v>2</v>
      </c>
      <c r="K41" s="92">
        <v>5</v>
      </c>
      <c r="L41" s="93" t="s">
        <v>99</v>
      </c>
    </row>
    <row r="42" s="63" customFormat="1" ht="27" customHeight="1" spans="1:12">
      <c r="A42" s="83" t="s">
        <v>232</v>
      </c>
      <c r="B42" s="84" t="s">
        <v>170</v>
      </c>
      <c r="C42" s="85">
        <v>17</v>
      </c>
      <c r="D42" s="85">
        <v>26</v>
      </c>
      <c r="E42" s="85">
        <v>19</v>
      </c>
      <c r="F42" s="85">
        <v>24</v>
      </c>
      <c r="G42" s="85">
        <v>25</v>
      </c>
      <c r="H42" s="85">
        <v>25</v>
      </c>
      <c r="I42" s="85">
        <v>19</v>
      </c>
      <c r="J42" s="85">
        <v>16</v>
      </c>
      <c r="K42" s="85">
        <v>17</v>
      </c>
      <c r="L42" s="86" t="s">
        <v>99</v>
      </c>
    </row>
    <row r="43" ht="27" customHeight="1" spans="1:12">
      <c r="A43" s="87"/>
      <c r="B43" s="88" t="s">
        <v>171</v>
      </c>
      <c r="C43" s="89" t="s">
        <v>99</v>
      </c>
      <c r="D43" s="89">
        <v>1</v>
      </c>
      <c r="E43" s="89">
        <v>1</v>
      </c>
      <c r="F43" s="89">
        <v>1</v>
      </c>
      <c r="G43" s="89">
        <v>1</v>
      </c>
      <c r="H43" s="89">
        <v>1</v>
      </c>
      <c r="I43" s="89" t="s">
        <v>99</v>
      </c>
      <c r="J43" s="89" t="s">
        <v>99</v>
      </c>
      <c r="K43" s="89">
        <v>1</v>
      </c>
      <c r="L43" s="90" t="s">
        <v>99</v>
      </c>
    </row>
    <row r="44" s="62" customFormat="1" ht="27" customHeight="1" spans="1:12">
      <c r="A44" s="91"/>
      <c r="B44" s="72" t="s">
        <v>172</v>
      </c>
      <c r="C44" s="92">
        <v>17</v>
      </c>
      <c r="D44" s="92">
        <v>25</v>
      </c>
      <c r="E44" s="92">
        <v>18</v>
      </c>
      <c r="F44" s="92">
        <v>23</v>
      </c>
      <c r="G44" s="92">
        <v>24</v>
      </c>
      <c r="H44" s="92">
        <v>24</v>
      </c>
      <c r="I44" s="92">
        <v>19</v>
      </c>
      <c r="J44" s="92">
        <v>16</v>
      </c>
      <c r="K44" s="92">
        <v>16</v>
      </c>
      <c r="L44" s="93" t="s">
        <v>99</v>
      </c>
    </row>
    <row r="45" s="63" customFormat="1" ht="27" customHeight="1" spans="1:12">
      <c r="A45" s="83" t="s">
        <v>233</v>
      </c>
      <c r="B45" s="84" t="s">
        <v>170</v>
      </c>
      <c r="C45" s="85">
        <v>2</v>
      </c>
      <c r="D45" s="85">
        <v>1</v>
      </c>
      <c r="E45" s="85">
        <v>12</v>
      </c>
      <c r="F45" s="85">
        <v>16</v>
      </c>
      <c r="G45" s="85">
        <v>25</v>
      </c>
      <c r="H45" s="85">
        <v>54</v>
      </c>
      <c r="I45" s="85">
        <v>54</v>
      </c>
      <c r="J45" s="85">
        <v>59</v>
      </c>
      <c r="K45" s="85">
        <v>110</v>
      </c>
      <c r="L45" s="86" t="s">
        <v>99</v>
      </c>
    </row>
    <row r="46" s="62" customFormat="1" ht="27" customHeight="1" spans="1:12">
      <c r="A46" s="91"/>
      <c r="B46" s="72" t="s">
        <v>171</v>
      </c>
      <c r="C46" s="92">
        <v>2</v>
      </c>
      <c r="D46" s="92">
        <v>1</v>
      </c>
      <c r="E46" s="92">
        <v>12</v>
      </c>
      <c r="F46" s="92">
        <v>16</v>
      </c>
      <c r="G46" s="92">
        <v>25</v>
      </c>
      <c r="H46" s="92">
        <v>54</v>
      </c>
      <c r="I46" s="92">
        <v>54</v>
      </c>
      <c r="J46" s="92">
        <v>59</v>
      </c>
      <c r="K46" s="92">
        <v>110</v>
      </c>
      <c r="L46" s="93" t="s">
        <v>99</v>
      </c>
    </row>
    <row r="47" s="63" customFormat="1" ht="27" customHeight="1" spans="1:12">
      <c r="A47" s="83" t="s">
        <v>234</v>
      </c>
      <c r="B47" s="84" t="s">
        <v>170</v>
      </c>
      <c r="C47" s="85">
        <v>1</v>
      </c>
      <c r="D47" s="85">
        <v>1</v>
      </c>
      <c r="E47" s="85">
        <v>2</v>
      </c>
      <c r="F47" s="85">
        <v>1</v>
      </c>
      <c r="G47" s="85">
        <v>4</v>
      </c>
      <c r="H47" s="85">
        <v>1</v>
      </c>
      <c r="I47" s="85">
        <v>2</v>
      </c>
      <c r="J47" s="85">
        <v>3</v>
      </c>
      <c r="K47" s="85">
        <v>9</v>
      </c>
      <c r="L47" s="86" t="s">
        <v>99</v>
      </c>
    </row>
    <row r="48" ht="27" customHeight="1" spans="1:12">
      <c r="A48" s="87"/>
      <c r="B48" s="88" t="s">
        <v>171</v>
      </c>
      <c r="C48" s="89" t="s">
        <v>99</v>
      </c>
      <c r="D48" s="89">
        <v>1</v>
      </c>
      <c r="E48" s="89">
        <v>2</v>
      </c>
      <c r="F48" s="89">
        <v>1</v>
      </c>
      <c r="G48" s="89">
        <v>3</v>
      </c>
      <c r="H48" s="89" t="s">
        <v>99</v>
      </c>
      <c r="I48" s="89">
        <v>2</v>
      </c>
      <c r="J48" s="89">
        <v>2</v>
      </c>
      <c r="K48" s="89">
        <v>7</v>
      </c>
      <c r="L48" s="90" t="s">
        <v>99</v>
      </c>
    </row>
    <row r="49" s="62" customFormat="1" ht="27" customHeight="1" spans="1:12">
      <c r="A49" s="91"/>
      <c r="B49" s="72" t="s">
        <v>172</v>
      </c>
      <c r="C49" s="92">
        <v>1</v>
      </c>
      <c r="D49" s="92" t="s">
        <v>99</v>
      </c>
      <c r="E49" s="92" t="s">
        <v>99</v>
      </c>
      <c r="F49" s="92" t="s">
        <v>99</v>
      </c>
      <c r="G49" s="92">
        <v>1</v>
      </c>
      <c r="H49" s="92">
        <v>1</v>
      </c>
      <c r="I49" s="92" t="s">
        <v>99</v>
      </c>
      <c r="J49" s="92">
        <v>1</v>
      </c>
      <c r="K49" s="92">
        <v>2</v>
      </c>
      <c r="L49" s="93" t="s">
        <v>99</v>
      </c>
    </row>
    <row r="50" s="63" customFormat="1" ht="27" customHeight="1" spans="1:12">
      <c r="A50" s="83" t="s">
        <v>235</v>
      </c>
      <c r="B50" s="84" t="s">
        <v>170</v>
      </c>
      <c r="C50" s="85">
        <v>5</v>
      </c>
      <c r="D50" s="85">
        <v>5</v>
      </c>
      <c r="E50" s="85">
        <v>5</v>
      </c>
      <c r="F50" s="85">
        <v>4</v>
      </c>
      <c r="G50" s="85">
        <v>5</v>
      </c>
      <c r="H50" s="85">
        <v>6</v>
      </c>
      <c r="I50" s="85">
        <v>8</v>
      </c>
      <c r="J50" s="85">
        <v>2</v>
      </c>
      <c r="K50" s="85">
        <v>5</v>
      </c>
      <c r="L50" s="86" t="s">
        <v>99</v>
      </c>
    </row>
    <row r="51" ht="27" customHeight="1" spans="1:12">
      <c r="A51" s="87"/>
      <c r="B51" s="88" t="s">
        <v>171</v>
      </c>
      <c r="C51" s="89">
        <v>4</v>
      </c>
      <c r="D51" s="89">
        <v>3</v>
      </c>
      <c r="E51" s="89">
        <v>2</v>
      </c>
      <c r="F51" s="89">
        <v>1</v>
      </c>
      <c r="G51" s="89">
        <v>2</v>
      </c>
      <c r="H51" s="89">
        <v>2</v>
      </c>
      <c r="I51" s="89">
        <v>2</v>
      </c>
      <c r="J51" s="89" t="s">
        <v>99</v>
      </c>
      <c r="K51" s="89">
        <v>3</v>
      </c>
      <c r="L51" s="90" t="s">
        <v>99</v>
      </c>
    </row>
    <row r="52" s="62" customFormat="1" ht="27" customHeight="1" spans="1:12">
      <c r="A52" s="91"/>
      <c r="B52" s="72" t="s">
        <v>172</v>
      </c>
      <c r="C52" s="92">
        <v>1</v>
      </c>
      <c r="D52" s="92">
        <v>2</v>
      </c>
      <c r="E52" s="92">
        <v>3</v>
      </c>
      <c r="F52" s="92">
        <v>3</v>
      </c>
      <c r="G52" s="92">
        <v>3</v>
      </c>
      <c r="H52" s="92">
        <v>4</v>
      </c>
      <c r="I52" s="92">
        <v>6</v>
      </c>
      <c r="J52" s="92">
        <v>2</v>
      </c>
      <c r="K52" s="92">
        <v>2</v>
      </c>
      <c r="L52" s="93" t="s">
        <v>99</v>
      </c>
    </row>
    <row r="53" s="63" customFormat="1" ht="27" customHeight="1" spans="1:12">
      <c r="A53" s="83" t="s">
        <v>203</v>
      </c>
      <c r="B53" s="84" t="s">
        <v>170</v>
      </c>
      <c r="C53" s="85">
        <v>7</v>
      </c>
      <c r="D53" s="85">
        <v>7</v>
      </c>
      <c r="E53" s="85">
        <v>8</v>
      </c>
      <c r="F53" s="85">
        <v>8</v>
      </c>
      <c r="G53" s="85">
        <v>8</v>
      </c>
      <c r="H53" s="85">
        <v>16</v>
      </c>
      <c r="I53" s="85">
        <v>5</v>
      </c>
      <c r="J53" s="85">
        <v>10</v>
      </c>
      <c r="K53" s="85">
        <v>13</v>
      </c>
      <c r="L53" s="86" t="s">
        <v>99</v>
      </c>
    </row>
    <row r="54" ht="27" customHeight="1" spans="1:12">
      <c r="A54" s="87"/>
      <c r="B54" s="88" t="s">
        <v>171</v>
      </c>
      <c r="C54" s="89">
        <v>4</v>
      </c>
      <c r="D54" s="89">
        <v>5</v>
      </c>
      <c r="E54" s="89">
        <v>4</v>
      </c>
      <c r="F54" s="89">
        <v>4</v>
      </c>
      <c r="G54" s="89">
        <v>5</v>
      </c>
      <c r="H54" s="89">
        <v>9</v>
      </c>
      <c r="I54" s="89">
        <v>4</v>
      </c>
      <c r="J54" s="89">
        <v>6</v>
      </c>
      <c r="K54" s="89">
        <v>3</v>
      </c>
      <c r="L54" s="90" t="s">
        <v>99</v>
      </c>
    </row>
    <row r="55" s="62" customFormat="1" ht="27" customHeight="1" spans="1:12">
      <c r="A55" s="91"/>
      <c r="B55" s="72" t="s">
        <v>172</v>
      </c>
      <c r="C55" s="92">
        <v>3</v>
      </c>
      <c r="D55" s="92">
        <v>2</v>
      </c>
      <c r="E55" s="92">
        <v>4</v>
      </c>
      <c r="F55" s="92">
        <v>4</v>
      </c>
      <c r="G55" s="92">
        <v>3</v>
      </c>
      <c r="H55" s="92">
        <v>7</v>
      </c>
      <c r="I55" s="92">
        <v>1</v>
      </c>
      <c r="J55" s="92">
        <v>4</v>
      </c>
      <c r="K55" s="92">
        <v>10</v>
      </c>
      <c r="L55" s="93" t="s">
        <v>99</v>
      </c>
    </row>
    <row r="56" s="63" customFormat="1" ht="27" customHeight="1" spans="1:12">
      <c r="A56" s="83" t="s">
        <v>204</v>
      </c>
      <c r="B56" s="84" t="s">
        <v>170</v>
      </c>
      <c r="C56" s="85">
        <v>2</v>
      </c>
      <c r="D56" s="85">
        <v>6</v>
      </c>
      <c r="E56" s="85">
        <v>10</v>
      </c>
      <c r="F56" s="85">
        <v>7</v>
      </c>
      <c r="G56" s="85">
        <v>7</v>
      </c>
      <c r="H56" s="85">
        <v>8</v>
      </c>
      <c r="I56" s="85">
        <v>10</v>
      </c>
      <c r="J56" s="85">
        <v>16</v>
      </c>
      <c r="K56" s="85">
        <v>9</v>
      </c>
      <c r="L56" s="86" t="s">
        <v>99</v>
      </c>
    </row>
    <row r="57" ht="27" customHeight="1" spans="1:12">
      <c r="A57" s="87"/>
      <c r="B57" s="88" t="s">
        <v>171</v>
      </c>
      <c r="C57" s="89">
        <v>2</v>
      </c>
      <c r="D57" s="89">
        <v>5</v>
      </c>
      <c r="E57" s="89">
        <v>6</v>
      </c>
      <c r="F57" s="89">
        <v>6</v>
      </c>
      <c r="G57" s="89">
        <v>1</v>
      </c>
      <c r="H57" s="89">
        <v>3</v>
      </c>
      <c r="I57" s="89">
        <v>9</v>
      </c>
      <c r="J57" s="89">
        <v>10</v>
      </c>
      <c r="K57" s="89">
        <v>6</v>
      </c>
      <c r="L57" s="90" t="s">
        <v>99</v>
      </c>
    </row>
    <row r="58" s="62" customFormat="1" ht="27" customHeight="1" spans="1:12">
      <c r="A58" s="91"/>
      <c r="B58" s="72" t="s">
        <v>172</v>
      </c>
      <c r="C58" s="92" t="s">
        <v>99</v>
      </c>
      <c r="D58" s="92">
        <v>1</v>
      </c>
      <c r="E58" s="92">
        <v>4</v>
      </c>
      <c r="F58" s="92">
        <v>1</v>
      </c>
      <c r="G58" s="92">
        <v>6</v>
      </c>
      <c r="H58" s="92">
        <v>5</v>
      </c>
      <c r="I58" s="92">
        <v>1</v>
      </c>
      <c r="J58" s="92">
        <v>6</v>
      </c>
      <c r="K58" s="92">
        <v>3</v>
      </c>
      <c r="L58" s="93" t="s">
        <v>99</v>
      </c>
    </row>
    <row r="59" s="63" customFormat="1" ht="27" customHeight="1" spans="1:12">
      <c r="A59" s="99" t="s">
        <v>236</v>
      </c>
      <c r="B59" s="84" t="s">
        <v>170</v>
      </c>
      <c r="C59" s="85">
        <v>1</v>
      </c>
      <c r="D59" s="100" t="s">
        <v>99</v>
      </c>
      <c r="E59" s="100" t="s">
        <v>99</v>
      </c>
      <c r="F59" s="85">
        <v>1</v>
      </c>
      <c r="G59" s="85">
        <v>4</v>
      </c>
      <c r="H59" s="85">
        <v>1</v>
      </c>
      <c r="I59" s="85">
        <v>2</v>
      </c>
      <c r="J59" s="85">
        <v>2</v>
      </c>
      <c r="K59" s="85">
        <v>2</v>
      </c>
      <c r="L59" s="86" t="s">
        <v>99</v>
      </c>
    </row>
    <row r="60" ht="27" customHeight="1" spans="1:12">
      <c r="A60" s="48"/>
      <c r="B60" s="88" t="s">
        <v>171</v>
      </c>
      <c r="C60" s="89">
        <v>1</v>
      </c>
      <c r="D60" s="89" t="s">
        <v>99</v>
      </c>
      <c r="E60" s="89" t="s">
        <v>99</v>
      </c>
      <c r="F60" s="89">
        <v>1</v>
      </c>
      <c r="G60" s="89">
        <v>3</v>
      </c>
      <c r="H60" s="89" t="s">
        <v>99</v>
      </c>
      <c r="I60" s="89" t="s">
        <v>99</v>
      </c>
      <c r="J60" s="89">
        <v>1</v>
      </c>
      <c r="K60" s="89" t="s">
        <v>99</v>
      </c>
      <c r="L60" s="90" t="s">
        <v>99</v>
      </c>
    </row>
    <row r="61" s="62" customFormat="1" ht="27" customHeight="1" spans="1:12">
      <c r="A61" s="49"/>
      <c r="B61" s="72" t="s">
        <v>172</v>
      </c>
      <c r="C61" s="92" t="s">
        <v>99</v>
      </c>
      <c r="D61" s="92" t="s">
        <v>99</v>
      </c>
      <c r="E61" s="92" t="s">
        <v>99</v>
      </c>
      <c r="F61" s="92" t="s">
        <v>99</v>
      </c>
      <c r="G61" s="92">
        <v>1</v>
      </c>
      <c r="H61" s="92">
        <v>1</v>
      </c>
      <c r="I61" s="92">
        <v>2</v>
      </c>
      <c r="J61" s="92">
        <v>1</v>
      </c>
      <c r="K61" s="92">
        <v>2</v>
      </c>
      <c r="L61" s="93" t="s">
        <v>99</v>
      </c>
    </row>
    <row r="62" s="63" customFormat="1" ht="27" customHeight="1" spans="1:12">
      <c r="A62" s="83" t="s">
        <v>237</v>
      </c>
      <c r="B62" s="84" t="s">
        <v>170</v>
      </c>
      <c r="C62" s="85">
        <v>1</v>
      </c>
      <c r="D62" s="85">
        <v>2</v>
      </c>
      <c r="E62" s="85">
        <v>6</v>
      </c>
      <c r="F62" s="85">
        <v>2</v>
      </c>
      <c r="G62" s="85">
        <v>7</v>
      </c>
      <c r="H62" s="85">
        <v>8</v>
      </c>
      <c r="I62" s="85">
        <v>9</v>
      </c>
      <c r="J62" s="85">
        <v>5</v>
      </c>
      <c r="K62" s="85">
        <v>1</v>
      </c>
      <c r="L62" s="86" t="s">
        <v>99</v>
      </c>
    </row>
    <row r="63" ht="27" customHeight="1" spans="1:12">
      <c r="A63" s="87"/>
      <c r="B63" s="88" t="s">
        <v>171</v>
      </c>
      <c r="C63" s="89" t="s">
        <v>99</v>
      </c>
      <c r="D63" s="89">
        <v>2</v>
      </c>
      <c r="E63" s="89">
        <v>4</v>
      </c>
      <c r="F63" s="89" t="s">
        <v>99</v>
      </c>
      <c r="G63" s="89">
        <v>6</v>
      </c>
      <c r="H63" s="89">
        <v>5</v>
      </c>
      <c r="I63" s="89">
        <v>8</v>
      </c>
      <c r="J63" s="89">
        <v>2</v>
      </c>
      <c r="K63" s="89" t="s">
        <v>99</v>
      </c>
      <c r="L63" s="90" t="s">
        <v>99</v>
      </c>
    </row>
    <row r="64" s="62" customFormat="1" ht="27" customHeight="1" spans="1:12">
      <c r="A64" s="91"/>
      <c r="B64" s="72" t="s">
        <v>172</v>
      </c>
      <c r="C64" s="92">
        <v>1</v>
      </c>
      <c r="D64" s="92" t="s">
        <v>99</v>
      </c>
      <c r="E64" s="92">
        <v>2</v>
      </c>
      <c r="F64" s="92">
        <v>2</v>
      </c>
      <c r="G64" s="92">
        <v>1</v>
      </c>
      <c r="H64" s="92">
        <v>3</v>
      </c>
      <c r="I64" s="92">
        <v>1</v>
      </c>
      <c r="J64" s="92">
        <v>3</v>
      </c>
      <c r="K64" s="92">
        <v>1</v>
      </c>
      <c r="L64" s="93" t="s">
        <v>99</v>
      </c>
    </row>
    <row r="65" ht="27" customHeight="1" spans="1:12">
      <c r="A65" s="87" t="s">
        <v>212</v>
      </c>
      <c r="B65" s="77" t="s">
        <v>170</v>
      </c>
      <c r="C65" s="95">
        <v>26</v>
      </c>
      <c r="D65" s="95">
        <v>35</v>
      </c>
      <c r="E65" s="95">
        <v>40</v>
      </c>
      <c r="F65" s="95">
        <v>44</v>
      </c>
      <c r="G65" s="95">
        <v>63</v>
      </c>
      <c r="H65" s="95">
        <v>73</v>
      </c>
      <c r="I65" s="95">
        <v>52</v>
      </c>
      <c r="J65" s="95">
        <v>57</v>
      </c>
      <c r="K65" s="95">
        <v>76</v>
      </c>
      <c r="L65" s="101">
        <v>2</v>
      </c>
    </row>
    <row r="66" ht="27" customHeight="1" spans="1:12">
      <c r="A66" s="87"/>
      <c r="B66" s="88" t="s">
        <v>171</v>
      </c>
      <c r="C66" s="89">
        <v>12</v>
      </c>
      <c r="D66" s="89">
        <v>19</v>
      </c>
      <c r="E66" s="89">
        <v>19</v>
      </c>
      <c r="F66" s="89">
        <v>22</v>
      </c>
      <c r="G66" s="89">
        <v>29</v>
      </c>
      <c r="H66" s="89">
        <v>52</v>
      </c>
      <c r="I66" s="89">
        <v>25</v>
      </c>
      <c r="J66" s="89">
        <v>35</v>
      </c>
      <c r="K66" s="89">
        <v>38</v>
      </c>
      <c r="L66" s="90" t="s">
        <v>99</v>
      </c>
    </row>
    <row r="67" ht="27" customHeight="1" spans="1:12">
      <c r="A67" s="102"/>
      <c r="B67" s="103" t="s">
        <v>172</v>
      </c>
      <c r="C67" s="104">
        <v>14</v>
      </c>
      <c r="D67" s="104">
        <v>16</v>
      </c>
      <c r="E67" s="104">
        <v>21</v>
      </c>
      <c r="F67" s="104">
        <v>22</v>
      </c>
      <c r="G67" s="104">
        <v>34</v>
      </c>
      <c r="H67" s="104">
        <v>21</v>
      </c>
      <c r="I67" s="104">
        <v>27</v>
      </c>
      <c r="J67" s="104">
        <v>22</v>
      </c>
      <c r="K67" s="104">
        <v>38</v>
      </c>
      <c r="L67" s="105">
        <v>2</v>
      </c>
    </row>
    <row r="68" spans="1:12">
      <c r="A68" s="106" t="s">
        <v>215</v>
      </c>
    </row>
    <row r="69" spans="1:12">
      <c r="A69" s="107" t="s">
        <v>84</v>
      </c>
    </row>
  </sheetData>
  <mergeCells count="29">
    <mergeCell ref="A1:L1"/>
    <mergeCell ref="C3:L3"/>
    <mergeCell ref="A36:L36"/>
    <mergeCell ref="C38:L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</mergeCells>
  <pageMargins left="0.708661417322835" right="0.708661417322835" top="0.748031496062992" bottom="0.748031496062992" header="0.31496062992126" footer="0.31496062992126"/>
  <pageSetup paperSize="1" scale="54" orientation="landscape"/>
  <headerFooter>
    <oddFooter>&amp;C8</oddFooter>
  </headerFooter>
  <rowBreaks count="1" manualBreakCount="1">
    <brk id="3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Q71"/>
  <sheetViews>
    <sheetView tabSelected="1" view="pageBreakPreview" zoomScalePageLayoutView="73" zoomScaleNormal="100" topLeftCell="A41" workbookViewId="0">
      <selection activeCell="E11" sqref="E11"/>
    </sheetView>
  </sheetViews>
  <sheetFormatPr defaultColWidth="11" defaultRowHeight="15"/>
  <cols>
    <col min="1" max="1" width="40.4285714285714" customWidth="1"/>
    <col min="2" max="2" width="11.4285714285714" style="1"/>
    <col min="3" max="16" width="12.2857142857143" style="1" customWidth="1"/>
  </cols>
  <sheetData>
    <row r="1" ht="15.75" spans="1:16">
      <c r="A1" s="2" t="s">
        <v>242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6.5" spans="1:1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15.75" spans="1:16">
      <c r="A3" s="4" t="s">
        <v>243</v>
      </c>
      <c r="B3" s="5" t="s">
        <v>27</v>
      </c>
      <c r="C3" s="5" t="s">
        <v>8</v>
      </c>
      <c r="D3" s="6" t="s">
        <v>244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ht="42" customHeight="1" spans="1:16">
      <c r="A4" s="8"/>
      <c r="B4" s="9"/>
      <c r="C4" s="9"/>
      <c r="D4" s="10" t="s">
        <v>89</v>
      </c>
      <c r="E4" s="11" t="s">
        <v>245</v>
      </c>
      <c r="F4" s="11" t="s">
        <v>91</v>
      </c>
      <c r="G4" s="11" t="s">
        <v>92</v>
      </c>
      <c r="H4" s="11" t="s">
        <v>93</v>
      </c>
      <c r="I4" s="11" t="s">
        <v>94</v>
      </c>
      <c r="J4" s="10" t="s">
        <v>125</v>
      </c>
      <c r="K4" s="10" t="s">
        <v>186</v>
      </c>
      <c r="L4" s="10" t="s">
        <v>127</v>
      </c>
      <c r="M4" s="11" t="s">
        <v>128</v>
      </c>
      <c r="N4" s="10" t="s">
        <v>164</v>
      </c>
      <c r="O4" s="10" t="s">
        <v>246</v>
      </c>
      <c r="P4" s="12" t="s">
        <v>247</v>
      </c>
    </row>
    <row r="5" ht="15.75" spans="1:16">
      <c r="A5" s="13" t="s">
        <v>219</v>
      </c>
      <c r="B5" s="14" t="s">
        <v>170</v>
      </c>
      <c r="C5" s="15">
        <v>3045</v>
      </c>
      <c r="D5" s="15">
        <v>81</v>
      </c>
      <c r="E5" s="15">
        <v>215</v>
      </c>
      <c r="F5" s="15">
        <v>195</v>
      </c>
      <c r="G5" s="15">
        <v>376</v>
      </c>
      <c r="H5" s="15">
        <v>19</v>
      </c>
      <c r="I5" s="15">
        <v>123</v>
      </c>
      <c r="J5" s="15">
        <v>122</v>
      </c>
      <c r="K5" s="15">
        <v>1269</v>
      </c>
      <c r="L5" s="16">
        <v>409</v>
      </c>
      <c r="M5" s="17">
        <v>193</v>
      </c>
      <c r="N5" s="15" t="s">
        <v>99</v>
      </c>
      <c r="O5" s="15">
        <v>5</v>
      </c>
      <c r="P5" s="17">
        <v>38</v>
      </c>
    </row>
    <row r="6" ht="15.75" spans="1:16">
      <c r="A6" s="18"/>
      <c r="B6" s="19" t="s">
        <v>171</v>
      </c>
      <c r="C6" s="20">
        <v>1642</v>
      </c>
      <c r="D6" s="20">
        <v>41</v>
      </c>
      <c r="E6" s="20">
        <v>115</v>
      </c>
      <c r="F6" s="20">
        <v>109</v>
      </c>
      <c r="G6" s="20">
        <v>213</v>
      </c>
      <c r="H6" s="20">
        <v>9</v>
      </c>
      <c r="I6" s="20">
        <v>63</v>
      </c>
      <c r="J6" s="20">
        <v>59</v>
      </c>
      <c r="K6" s="20">
        <v>675</v>
      </c>
      <c r="L6" s="20">
        <v>231</v>
      </c>
      <c r="M6" s="21">
        <v>104</v>
      </c>
      <c r="N6" s="20" t="s">
        <v>99</v>
      </c>
      <c r="O6" s="20">
        <v>2</v>
      </c>
      <c r="P6" s="21">
        <v>21</v>
      </c>
    </row>
    <row r="7" ht="15.75" spans="1:16">
      <c r="A7" s="22"/>
      <c r="B7" s="23" t="s">
        <v>172</v>
      </c>
      <c r="C7" s="24">
        <v>1403</v>
      </c>
      <c r="D7" s="24">
        <v>40</v>
      </c>
      <c r="E7" s="24">
        <v>100</v>
      </c>
      <c r="F7" s="24">
        <v>86</v>
      </c>
      <c r="G7" s="24">
        <v>163</v>
      </c>
      <c r="H7" s="24">
        <v>10</v>
      </c>
      <c r="I7" s="24">
        <v>60</v>
      </c>
      <c r="J7" s="24">
        <v>63</v>
      </c>
      <c r="K7" s="24">
        <v>594</v>
      </c>
      <c r="L7" s="24">
        <v>178</v>
      </c>
      <c r="M7" s="24">
        <v>89</v>
      </c>
      <c r="N7" s="24" t="s">
        <v>99</v>
      </c>
      <c r="O7" s="24">
        <v>3</v>
      </c>
      <c r="P7" s="25">
        <v>17</v>
      </c>
    </row>
    <row r="8" ht="38.25" customHeight="1" spans="1:16">
      <c r="A8" s="26" t="s">
        <v>220</v>
      </c>
      <c r="B8" s="14" t="s">
        <v>170</v>
      </c>
      <c r="C8" s="16">
        <v>60</v>
      </c>
      <c r="D8" s="16">
        <v>2</v>
      </c>
      <c r="E8" s="16">
        <v>6</v>
      </c>
      <c r="F8" s="16">
        <v>1</v>
      </c>
      <c r="G8" s="16">
        <v>6</v>
      </c>
      <c r="H8" s="16" t="s">
        <v>99</v>
      </c>
      <c r="I8" s="16">
        <v>2</v>
      </c>
      <c r="J8" s="16">
        <v>3</v>
      </c>
      <c r="K8" s="16">
        <v>26</v>
      </c>
      <c r="L8" s="16">
        <v>7</v>
      </c>
      <c r="M8" s="16">
        <v>7</v>
      </c>
      <c r="N8" s="15" t="s">
        <v>99</v>
      </c>
      <c r="O8" s="16" t="s">
        <v>99</v>
      </c>
      <c r="P8" s="27" t="s">
        <v>99</v>
      </c>
    </row>
    <row r="9" ht="38.25" customHeight="1" spans="1:16">
      <c r="A9" s="28"/>
      <c r="B9" s="29" t="s">
        <v>171</v>
      </c>
      <c r="C9" s="30">
        <v>45</v>
      </c>
      <c r="D9" s="30">
        <v>2</v>
      </c>
      <c r="E9" s="30">
        <v>4</v>
      </c>
      <c r="F9" s="30">
        <v>1</v>
      </c>
      <c r="G9" s="30">
        <v>4</v>
      </c>
      <c r="H9" s="30" t="s">
        <v>99</v>
      </c>
      <c r="I9" s="30">
        <v>2</v>
      </c>
      <c r="J9" s="30" t="s">
        <v>99</v>
      </c>
      <c r="K9" s="30">
        <v>20</v>
      </c>
      <c r="L9" s="30">
        <v>7</v>
      </c>
      <c r="M9" s="30">
        <v>5</v>
      </c>
      <c r="N9" s="20" t="s">
        <v>99</v>
      </c>
      <c r="O9" s="31" t="s">
        <v>99</v>
      </c>
      <c r="P9" s="32" t="s">
        <v>99</v>
      </c>
    </row>
    <row r="10" ht="38.25" customHeight="1" spans="1:16">
      <c r="A10" s="33"/>
      <c r="B10" s="9" t="s">
        <v>172</v>
      </c>
      <c r="C10" s="34">
        <v>15</v>
      </c>
      <c r="D10" s="34" t="s">
        <v>99</v>
      </c>
      <c r="E10" s="34">
        <v>2</v>
      </c>
      <c r="F10" s="34" t="s">
        <v>99</v>
      </c>
      <c r="G10" s="34">
        <v>2</v>
      </c>
      <c r="H10" s="34" t="s">
        <v>99</v>
      </c>
      <c r="I10" s="34" t="s">
        <v>99</v>
      </c>
      <c r="J10" s="34">
        <v>3</v>
      </c>
      <c r="K10" s="34">
        <v>6</v>
      </c>
      <c r="L10" s="34" t="s">
        <v>99</v>
      </c>
      <c r="M10" s="34">
        <v>2</v>
      </c>
      <c r="N10" s="24" t="s">
        <v>99</v>
      </c>
      <c r="O10" s="35" t="s">
        <v>99</v>
      </c>
      <c r="P10" s="36" t="s">
        <v>99</v>
      </c>
    </row>
    <row r="11" ht="38.25" customHeight="1" spans="1:16">
      <c r="A11" s="37" t="s">
        <v>221</v>
      </c>
      <c r="B11" s="14" t="s">
        <v>170</v>
      </c>
      <c r="C11" s="16">
        <v>321</v>
      </c>
      <c r="D11" s="16">
        <v>12</v>
      </c>
      <c r="E11" s="16">
        <v>34</v>
      </c>
      <c r="F11" s="16">
        <v>22</v>
      </c>
      <c r="G11" s="16">
        <v>42</v>
      </c>
      <c r="H11" s="16">
        <v>3</v>
      </c>
      <c r="I11" s="16">
        <v>16</v>
      </c>
      <c r="J11" s="16">
        <v>8</v>
      </c>
      <c r="K11" s="16">
        <v>105</v>
      </c>
      <c r="L11" s="16">
        <v>40</v>
      </c>
      <c r="M11" s="16">
        <v>30</v>
      </c>
      <c r="N11" s="15" t="s">
        <v>99</v>
      </c>
      <c r="O11" s="16">
        <v>1</v>
      </c>
      <c r="P11" s="27">
        <v>8</v>
      </c>
    </row>
    <row r="12" ht="38.25" customHeight="1" spans="1:16">
      <c r="A12" s="38"/>
      <c r="B12" s="29" t="s">
        <v>171</v>
      </c>
      <c r="C12" s="30">
        <v>203</v>
      </c>
      <c r="D12" s="30">
        <v>6</v>
      </c>
      <c r="E12" s="30">
        <v>18</v>
      </c>
      <c r="F12" s="30">
        <v>14</v>
      </c>
      <c r="G12" s="30">
        <v>27</v>
      </c>
      <c r="H12" s="30">
        <v>2</v>
      </c>
      <c r="I12" s="30">
        <v>11</v>
      </c>
      <c r="J12" s="30">
        <v>5</v>
      </c>
      <c r="K12" s="30">
        <v>69</v>
      </c>
      <c r="L12" s="30">
        <v>27</v>
      </c>
      <c r="M12" s="30">
        <v>19</v>
      </c>
      <c r="N12" s="20" t="s">
        <v>99</v>
      </c>
      <c r="O12" s="31">
        <v>1</v>
      </c>
      <c r="P12" s="32">
        <v>4</v>
      </c>
    </row>
    <row r="13" ht="38.25" customHeight="1" spans="1:16">
      <c r="A13" s="39"/>
      <c r="B13" s="9" t="s">
        <v>172</v>
      </c>
      <c r="C13" s="34">
        <v>118</v>
      </c>
      <c r="D13" s="34">
        <v>6</v>
      </c>
      <c r="E13" s="34">
        <v>16</v>
      </c>
      <c r="F13" s="34">
        <v>8</v>
      </c>
      <c r="G13" s="34">
        <v>15</v>
      </c>
      <c r="H13" s="34">
        <v>1</v>
      </c>
      <c r="I13" s="34">
        <v>5</v>
      </c>
      <c r="J13" s="34">
        <v>3</v>
      </c>
      <c r="K13" s="34">
        <v>36</v>
      </c>
      <c r="L13" s="34">
        <v>13</v>
      </c>
      <c r="M13" s="34">
        <v>11</v>
      </c>
      <c r="N13" s="24" t="s">
        <v>99</v>
      </c>
      <c r="O13" s="35" t="s">
        <v>99</v>
      </c>
      <c r="P13" s="36">
        <v>4</v>
      </c>
    </row>
    <row r="14" ht="38.25" customHeight="1" spans="1:16">
      <c r="A14" s="37" t="s">
        <v>222</v>
      </c>
      <c r="B14" s="14" t="s">
        <v>170</v>
      </c>
      <c r="C14" s="16">
        <v>47</v>
      </c>
      <c r="D14" s="16" t="s">
        <v>99</v>
      </c>
      <c r="E14" s="16">
        <v>2</v>
      </c>
      <c r="F14" s="16">
        <v>2</v>
      </c>
      <c r="G14" s="16">
        <v>2</v>
      </c>
      <c r="H14" s="16" t="s">
        <v>99</v>
      </c>
      <c r="I14" s="16">
        <v>3</v>
      </c>
      <c r="J14" s="16">
        <v>2</v>
      </c>
      <c r="K14" s="16">
        <v>29</v>
      </c>
      <c r="L14" s="16">
        <v>4</v>
      </c>
      <c r="M14" s="16">
        <v>2</v>
      </c>
      <c r="N14" s="15" t="s">
        <v>99</v>
      </c>
      <c r="O14" s="16" t="s">
        <v>99</v>
      </c>
      <c r="P14" s="27">
        <v>1</v>
      </c>
    </row>
    <row r="15" ht="38.25" customHeight="1" spans="1:16">
      <c r="A15" s="38"/>
      <c r="B15" s="29" t="s">
        <v>171</v>
      </c>
      <c r="C15" s="30">
        <v>35</v>
      </c>
      <c r="D15" s="30" t="s">
        <v>99</v>
      </c>
      <c r="E15" s="30">
        <v>2</v>
      </c>
      <c r="F15" s="30">
        <v>2</v>
      </c>
      <c r="G15" s="30">
        <v>2</v>
      </c>
      <c r="H15" s="30" t="s">
        <v>99</v>
      </c>
      <c r="I15" s="30">
        <v>1</v>
      </c>
      <c r="J15" s="30">
        <v>1</v>
      </c>
      <c r="K15" s="30">
        <v>20</v>
      </c>
      <c r="L15" s="30">
        <v>4</v>
      </c>
      <c r="M15" s="30">
        <v>2</v>
      </c>
      <c r="N15" s="20" t="s">
        <v>99</v>
      </c>
      <c r="O15" s="30" t="s">
        <v>99</v>
      </c>
      <c r="P15" s="32">
        <v>1</v>
      </c>
    </row>
    <row r="16" ht="38.25" customHeight="1" spans="1:16">
      <c r="A16" s="39"/>
      <c r="B16" s="9" t="s">
        <v>172</v>
      </c>
      <c r="C16" s="34">
        <v>12</v>
      </c>
      <c r="D16" s="34" t="s">
        <v>99</v>
      </c>
      <c r="E16" s="34" t="s">
        <v>99</v>
      </c>
      <c r="F16" s="34" t="s">
        <v>99</v>
      </c>
      <c r="G16" s="34" t="s">
        <v>99</v>
      </c>
      <c r="H16" s="34" t="s">
        <v>99</v>
      </c>
      <c r="I16" s="34">
        <v>2</v>
      </c>
      <c r="J16" s="34">
        <v>1</v>
      </c>
      <c r="K16" s="34">
        <v>9</v>
      </c>
      <c r="L16" s="34" t="s">
        <v>99</v>
      </c>
      <c r="M16" s="34" t="s">
        <v>99</v>
      </c>
      <c r="N16" s="24" t="s">
        <v>99</v>
      </c>
      <c r="O16" s="35" t="s">
        <v>99</v>
      </c>
      <c r="P16" s="36" t="s">
        <v>99</v>
      </c>
    </row>
    <row r="17" ht="38.25" customHeight="1" spans="1:16">
      <c r="A17" s="26" t="s">
        <v>223</v>
      </c>
      <c r="B17" s="14" t="s">
        <v>170</v>
      </c>
      <c r="C17" s="16">
        <v>270</v>
      </c>
      <c r="D17" s="16">
        <v>5</v>
      </c>
      <c r="E17" s="16">
        <v>19</v>
      </c>
      <c r="F17" s="16">
        <v>19</v>
      </c>
      <c r="G17" s="16">
        <v>23</v>
      </c>
      <c r="H17" s="16" t="s">
        <v>99</v>
      </c>
      <c r="I17" s="16">
        <v>7</v>
      </c>
      <c r="J17" s="16">
        <v>17</v>
      </c>
      <c r="K17" s="16">
        <v>124</v>
      </c>
      <c r="L17" s="16">
        <v>41</v>
      </c>
      <c r="M17" s="16">
        <v>14</v>
      </c>
      <c r="N17" s="15" t="s">
        <v>99</v>
      </c>
      <c r="O17" s="40" t="s">
        <v>99</v>
      </c>
      <c r="P17" s="27">
        <v>1</v>
      </c>
    </row>
    <row r="18" ht="38.25" customHeight="1" spans="1:16">
      <c r="A18" s="28"/>
      <c r="B18" s="29" t="s">
        <v>171</v>
      </c>
      <c r="C18" s="30">
        <v>147</v>
      </c>
      <c r="D18" s="30">
        <v>3</v>
      </c>
      <c r="E18" s="30">
        <v>10</v>
      </c>
      <c r="F18" s="30">
        <v>12</v>
      </c>
      <c r="G18" s="30">
        <v>12</v>
      </c>
      <c r="H18" s="30" t="s">
        <v>99</v>
      </c>
      <c r="I18" s="30">
        <v>5</v>
      </c>
      <c r="J18" s="30">
        <v>5</v>
      </c>
      <c r="K18" s="30">
        <v>72</v>
      </c>
      <c r="L18" s="30">
        <v>20</v>
      </c>
      <c r="M18" s="30">
        <v>8</v>
      </c>
      <c r="N18" s="20" t="s">
        <v>99</v>
      </c>
      <c r="O18" s="31" t="s">
        <v>99</v>
      </c>
      <c r="P18" s="32" t="s">
        <v>99</v>
      </c>
    </row>
    <row r="19" ht="38.25" customHeight="1" spans="1:16">
      <c r="A19" s="33"/>
      <c r="B19" s="9" t="s">
        <v>172</v>
      </c>
      <c r="C19" s="34">
        <v>123</v>
      </c>
      <c r="D19" s="34">
        <v>2</v>
      </c>
      <c r="E19" s="34">
        <v>9</v>
      </c>
      <c r="F19" s="34">
        <v>7</v>
      </c>
      <c r="G19" s="34">
        <v>11</v>
      </c>
      <c r="H19" s="34" t="s">
        <v>99</v>
      </c>
      <c r="I19" s="34">
        <v>2</v>
      </c>
      <c r="J19" s="34">
        <v>12</v>
      </c>
      <c r="K19" s="34">
        <v>52</v>
      </c>
      <c r="L19" s="34">
        <v>21</v>
      </c>
      <c r="M19" s="34">
        <v>6</v>
      </c>
      <c r="N19" s="24" t="s">
        <v>99</v>
      </c>
      <c r="O19" s="35" t="s">
        <v>99</v>
      </c>
      <c r="P19" s="36">
        <v>1</v>
      </c>
    </row>
    <row r="20" ht="38.25" customHeight="1" spans="1:16">
      <c r="A20" s="26" t="s">
        <v>224</v>
      </c>
      <c r="B20" s="14" t="s">
        <v>170</v>
      </c>
      <c r="C20" s="16">
        <v>193</v>
      </c>
      <c r="D20" s="16">
        <v>2</v>
      </c>
      <c r="E20" s="16">
        <v>16</v>
      </c>
      <c r="F20" s="16">
        <v>8</v>
      </c>
      <c r="G20" s="16">
        <v>32</v>
      </c>
      <c r="H20" s="16">
        <v>2</v>
      </c>
      <c r="I20" s="16">
        <v>7</v>
      </c>
      <c r="J20" s="16">
        <v>8</v>
      </c>
      <c r="K20" s="16">
        <v>67</v>
      </c>
      <c r="L20" s="16">
        <v>27</v>
      </c>
      <c r="M20" s="16">
        <v>19</v>
      </c>
      <c r="N20" s="15" t="s">
        <v>99</v>
      </c>
      <c r="O20" s="16" t="s">
        <v>99</v>
      </c>
      <c r="P20" s="27">
        <v>5</v>
      </c>
    </row>
    <row r="21" ht="38.25" customHeight="1" spans="1:16">
      <c r="A21" s="28"/>
      <c r="B21" s="29" t="s">
        <v>171</v>
      </c>
      <c r="C21" s="30">
        <v>96</v>
      </c>
      <c r="D21" s="30">
        <v>1</v>
      </c>
      <c r="E21" s="30">
        <v>8</v>
      </c>
      <c r="F21" s="30">
        <v>3</v>
      </c>
      <c r="G21" s="30">
        <v>15</v>
      </c>
      <c r="H21" s="30" t="s">
        <v>99</v>
      </c>
      <c r="I21" s="30">
        <v>4</v>
      </c>
      <c r="J21" s="30">
        <v>3</v>
      </c>
      <c r="K21" s="30">
        <v>30</v>
      </c>
      <c r="L21" s="30">
        <v>19</v>
      </c>
      <c r="M21" s="30">
        <v>10</v>
      </c>
      <c r="N21" s="20" t="s">
        <v>99</v>
      </c>
      <c r="O21" s="31" t="s">
        <v>99</v>
      </c>
      <c r="P21" s="32">
        <v>3</v>
      </c>
    </row>
    <row r="22" ht="38.25" customHeight="1" spans="1:16">
      <c r="A22" s="33"/>
      <c r="B22" s="9" t="s">
        <v>172</v>
      </c>
      <c r="C22" s="34">
        <v>97</v>
      </c>
      <c r="D22" s="34">
        <v>1</v>
      </c>
      <c r="E22" s="34">
        <v>8</v>
      </c>
      <c r="F22" s="34">
        <v>5</v>
      </c>
      <c r="G22" s="34">
        <v>17</v>
      </c>
      <c r="H22" s="34">
        <v>2</v>
      </c>
      <c r="I22" s="34">
        <v>3</v>
      </c>
      <c r="J22" s="34">
        <v>5</v>
      </c>
      <c r="K22" s="34">
        <v>37</v>
      </c>
      <c r="L22" s="34">
        <v>8</v>
      </c>
      <c r="M22" s="34">
        <v>9</v>
      </c>
      <c r="N22" s="24" t="s">
        <v>99</v>
      </c>
      <c r="O22" s="35" t="s">
        <v>99</v>
      </c>
      <c r="P22" s="36">
        <v>2</v>
      </c>
    </row>
    <row r="23" ht="38.25" customHeight="1" spans="1:16">
      <c r="A23" s="38" t="s">
        <v>225</v>
      </c>
      <c r="B23" s="19" t="s">
        <v>170</v>
      </c>
      <c r="C23" s="31">
        <v>107</v>
      </c>
      <c r="D23" s="31" t="s">
        <v>99</v>
      </c>
      <c r="E23" s="31">
        <v>6</v>
      </c>
      <c r="F23" s="31">
        <v>6</v>
      </c>
      <c r="G23" s="31">
        <v>11</v>
      </c>
      <c r="H23" s="31" t="s">
        <v>99</v>
      </c>
      <c r="I23" s="31">
        <v>2</v>
      </c>
      <c r="J23" s="31">
        <v>2</v>
      </c>
      <c r="K23" s="31">
        <v>55</v>
      </c>
      <c r="L23" s="31">
        <v>16</v>
      </c>
      <c r="M23" s="31">
        <v>9</v>
      </c>
      <c r="N23" s="20" t="s">
        <v>99</v>
      </c>
      <c r="O23" s="31" t="s">
        <v>99</v>
      </c>
      <c r="P23" s="32" t="s">
        <v>99</v>
      </c>
    </row>
    <row r="24" ht="38.25" customHeight="1" spans="1:16">
      <c r="A24" s="38"/>
      <c r="B24" s="29" t="s">
        <v>171</v>
      </c>
      <c r="C24" s="30">
        <v>57</v>
      </c>
      <c r="D24" s="30" t="s">
        <v>99</v>
      </c>
      <c r="E24" s="30">
        <v>1</v>
      </c>
      <c r="F24" s="30">
        <v>2</v>
      </c>
      <c r="G24" s="30">
        <v>7</v>
      </c>
      <c r="H24" s="30" t="s">
        <v>99</v>
      </c>
      <c r="I24" s="30">
        <v>1</v>
      </c>
      <c r="J24" s="30">
        <v>1</v>
      </c>
      <c r="K24" s="30">
        <v>27</v>
      </c>
      <c r="L24" s="30">
        <v>11</v>
      </c>
      <c r="M24" s="30">
        <v>7</v>
      </c>
      <c r="N24" s="20" t="s">
        <v>99</v>
      </c>
      <c r="O24" s="31" t="s">
        <v>99</v>
      </c>
      <c r="P24" s="32" t="s">
        <v>99</v>
      </c>
    </row>
    <row r="25" ht="38.25" customHeight="1" spans="1:16">
      <c r="A25" s="39"/>
      <c r="B25" s="9" t="s">
        <v>172</v>
      </c>
      <c r="C25" s="34">
        <v>50</v>
      </c>
      <c r="D25" s="34" t="s">
        <v>99</v>
      </c>
      <c r="E25" s="34">
        <v>5</v>
      </c>
      <c r="F25" s="34">
        <v>4</v>
      </c>
      <c r="G25" s="34">
        <v>4</v>
      </c>
      <c r="H25" s="34" t="s">
        <v>99</v>
      </c>
      <c r="I25" s="34">
        <v>1</v>
      </c>
      <c r="J25" s="34">
        <v>1</v>
      </c>
      <c r="K25" s="34">
        <v>28</v>
      </c>
      <c r="L25" s="34">
        <v>5</v>
      </c>
      <c r="M25" s="34">
        <v>2</v>
      </c>
      <c r="N25" s="24" t="s">
        <v>99</v>
      </c>
      <c r="O25" s="35" t="s">
        <v>99</v>
      </c>
      <c r="P25" s="36" t="s">
        <v>99</v>
      </c>
    </row>
    <row r="26" ht="38.25" customHeight="1" spans="1:16">
      <c r="A26" s="37" t="s">
        <v>226</v>
      </c>
      <c r="B26" s="14" t="s">
        <v>170</v>
      </c>
      <c r="C26" s="16">
        <v>35</v>
      </c>
      <c r="D26" s="16">
        <v>1</v>
      </c>
      <c r="E26" s="16" t="s">
        <v>99</v>
      </c>
      <c r="F26" s="16">
        <v>2</v>
      </c>
      <c r="G26" s="16">
        <v>5</v>
      </c>
      <c r="H26" s="16" t="s">
        <v>99</v>
      </c>
      <c r="I26" s="16">
        <v>2</v>
      </c>
      <c r="J26" s="16">
        <v>1</v>
      </c>
      <c r="K26" s="16">
        <v>14</v>
      </c>
      <c r="L26" s="16">
        <v>9</v>
      </c>
      <c r="M26" s="16">
        <v>1</v>
      </c>
      <c r="N26" s="15" t="s">
        <v>99</v>
      </c>
      <c r="O26" s="16" t="s">
        <v>99</v>
      </c>
      <c r="P26" s="27" t="s">
        <v>99</v>
      </c>
    </row>
    <row r="27" ht="38.25" customHeight="1" spans="1:16">
      <c r="A27" s="38"/>
      <c r="B27" s="29" t="s">
        <v>171</v>
      </c>
      <c r="C27" s="30">
        <v>33</v>
      </c>
      <c r="D27" s="30">
        <v>1</v>
      </c>
      <c r="E27" s="30" t="s">
        <v>99</v>
      </c>
      <c r="F27" s="30">
        <v>1</v>
      </c>
      <c r="G27" s="30">
        <v>5</v>
      </c>
      <c r="H27" s="30" t="s">
        <v>99</v>
      </c>
      <c r="I27" s="30">
        <v>2</v>
      </c>
      <c r="J27" s="30">
        <v>1</v>
      </c>
      <c r="K27" s="30">
        <v>14</v>
      </c>
      <c r="L27" s="30">
        <v>8</v>
      </c>
      <c r="M27" s="30">
        <v>1</v>
      </c>
      <c r="N27" s="20" t="s">
        <v>99</v>
      </c>
      <c r="O27" s="31" t="s">
        <v>99</v>
      </c>
      <c r="P27" s="32" t="s">
        <v>99</v>
      </c>
    </row>
    <row r="28" ht="38.25" customHeight="1" spans="1:16">
      <c r="A28" s="39"/>
      <c r="B28" s="9" t="s">
        <v>172</v>
      </c>
      <c r="C28" s="34">
        <v>2</v>
      </c>
      <c r="D28" s="34" t="s">
        <v>99</v>
      </c>
      <c r="E28" s="34" t="s">
        <v>99</v>
      </c>
      <c r="F28" s="34">
        <v>1</v>
      </c>
      <c r="G28" s="34" t="s">
        <v>99</v>
      </c>
      <c r="H28" s="34" t="s">
        <v>99</v>
      </c>
      <c r="I28" s="34" t="s">
        <v>99</v>
      </c>
      <c r="J28" s="34" t="s">
        <v>99</v>
      </c>
      <c r="K28" s="34" t="s">
        <v>99</v>
      </c>
      <c r="L28" s="34">
        <v>1</v>
      </c>
      <c r="M28" s="34" t="s">
        <v>99</v>
      </c>
      <c r="N28" s="24" t="s">
        <v>99</v>
      </c>
      <c r="O28" s="35" t="s">
        <v>99</v>
      </c>
      <c r="P28" s="36" t="s">
        <v>99</v>
      </c>
    </row>
    <row r="29" ht="38.25" customHeight="1" spans="1:16">
      <c r="A29" s="26" t="s">
        <v>227</v>
      </c>
      <c r="B29" s="14" t="s">
        <v>170</v>
      </c>
      <c r="C29" s="16">
        <v>308</v>
      </c>
      <c r="D29" s="16">
        <v>7</v>
      </c>
      <c r="E29" s="16">
        <v>16</v>
      </c>
      <c r="F29" s="16">
        <v>17</v>
      </c>
      <c r="G29" s="16">
        <v>44</v>
      </c>
      <c r="H29" s="16">
        <v>1</v>
      </c>
      <c r="I29" s="16">
        <v>14</v>
      </c>
      <c r="J29" s="16">
        <v>13</v>
      </c>
      <c r="K29" s="16">
        <v>147</v>
      </c>
      <c r="L29" s="16">
        <v>34</v>
      </c>
      <c r="M29" s="16">
        <v>11</v>
      </c>
      <c r="N29" s="15" t="s">
        <v>99</v>
      </c>
      <c r="O29" s="16" t="s">
        <v>99</v>
      </c>
      <c r="P29" s="27">
        <v>4</v>
      </c>
    </row>
    <row r="30" ht="38.25" customHeight="1" spans="1:16">
      <c r="A30" s="28"/>
      <c r="B30" s="29" t="s">
        <v>171</v>
      </c>
      <c r="C30" s="30">
        <v>188</v>
      </c>
      <c r="D30" s="30">
        <v>5</v>
      </c>
      <c r="E30" s="30">
        <v>9</v>
      </c>
      <c r="F30" s="30">
        <v>9</v>
      </c>
      <c r="G30" s="30">
        <v>27</v>
      </c>
      <c r="H30" s="30" t="s">
        <v>99</v>
      </c>
      <c r="I30" s="30">
        <v>6</v>
      </c>
      <c r="J30" s="30">
        <v>11</v>
      </c>
      <c r="K30" s="30">
        <v>87</v>
      </c>
      <c r="L30" s="30">
        <v>25</v>
      </c>
      <c r="M30" s="30">
        <v>7</v>
      </c>
      <c r="N30" s="20" t="s">
        <v>99</v>
      </c>
      <c r="O30" s="31" t="s">
        <v>99</v>
      </c>
      <c r="P30" s="32">
        <v>2</v>
      </c>
    </row>
    <row r="31" ht="38.25" customHeight="1" spans="1:16">
      <c r="A31" s="33"/>
      <c r="B31" s="9" t="s">
        <v>172</v>
      </c>
      <c r="C31" s="34">
        <v>120</v>
      </c>
      <c r="D31" s="34">
        <v>2</v>
      </c>
      <c r="E31" s="34">
        <v>7</v>
      </c>
      <c r="F31" s="34">
        <v>8</v>
      </c>
      <c r="G31" s="34">
        <v>17</v>
      </c>
      <c r="H31" s="34">
        <v>1</v>
      </c>
      <c r="I31" s="34">
        <v>8</v>
      </c>
      <c r="J31" s="34">
        <v>2</v>
      </c>
      <c r="K31" s="34">
        <v>60</v>
      </c>
      <c r="L31" s="34">
        <v>9</v>
      </c>
      <c r="M31" s="34">
        <v>4</v>
      </c>
      <c r="N31" s="24" t="s">
        <v>99</v>
      </c>
      <c r="O31" s="35" t="s">
        <v>99</v>
      </c>
      <c r="P31" s="36">
        <v>2</v>
      </c>
    </row>
    <row r="32" ht="38.25" customHeight="1" spans="1:16">
      <c r="A32" s="26" t="s">
        <v>228</v>
      </c>
      <c r="B32" s="14" t="s">
        <v>170</v>
      </c>
      <c r="C32" s="16">
        <v>38</v>
      </c>
      <c r="D32" s="16">
        <v>3</v>
      </c>
      <c r="E32" s="16">
        <v>1</v>
      </c>
      <c r="F32" s="16">
        <v>6</v>
      </c>
      <c r="G32" s="16">
        <v>5</v>
      </c>
      <c r="H32" s="16" t="s">
        <v>99</v>
      </c>
      <c r="I32" s="16" t="s">
        <v>99</v>
      </c>
      <c r="J32" s="16">
        <v>2</v>
      </c>
      <c r="K32" s="16">
        <v>18</v>
      </c>
      <c r="L32" s="16">
        <v>2</v>
      </c>
      <c r="M32" s="16">
        <v>1</v>
      </c>
      <c r="N32" s="15" t="s">
        <v>99</v>
      </c>
      <c r="O32" s="16" t="s">
        <v>99</v>
      </c>
      <c r="P32" s="27" t="s">
        <v>99</v>
      </c>
    </row>
    <row r="33" ht="38.25" customHeight="1" spans="1:16">
      <c r="A33" s="33"/>
      <c r="B33" s="9" t="s">
        <v>172</v>
      </c>
      <c r="C33" s="34">
        <v>38</v>
      </c>
      <c r="D33" s="34">
        <v>3</v>
      </c>
      <c r="E33" s="34">
        <v>1</v>
      </c>
      <c r="F33" s="34">
        <v>6</v>
      </c>
      <c r="G33" s="34">
        <v>5</v>
      </c>
      <c r="H33" s="34" t="s">
        <v>99</v>
      </c>
      <c r="I33" s="34" t="s">
        <v>99</v>
      </c>
      <c r="J33" s="34">
        <v>2</v>
      </c>
      <c r="K33" s="34">
        <v>18</v>
      </c>
      <c r="L33" s="34">
        <v>2</v>
      </c>
      <c r="M33" s="34">
        <v>1</v>
      </c>
      <c r="N33" s="24" t="s">
        <v>99</v>
      </c>
      <c r="O33" s="35" t="s">
        <v>99</v>
      </c>
      <c r="P33" s="36" t="s">
        <v>99</v>
      </c>
    </row>
    <row r="34" ht="38.25" customHeight="1" spans="1:16">
      <c r="A34" s="26" t="s">
        <v>229</v>
      </c>
      <c r="B34" s="14" t="s">
        <v>170</v>
      </c>
      <c r="C34" s="16">
        <v>161</v>
      </c>
      <c r="D34" s="16">
        <v>5</v>
      </c>
      <c r="E34" s="16">
        <v>17</v>
      </c>
      <c r="F34" s="16">
        <v>7</v>
      </c>
      <c r="G34" s="16">
        <v>13</v>
      </c>
      <c r="H34" s="16">
        <v>2</v>
      </c>
      <c r="I34" s="16">
        <v>11</v>
      </c>
      <c r="J34" s="16">
        <v>4</v>
      </c>
      <c r="K34" s="16">
        <v>58</v>
      </c>
      <c r="L34" s="16">
        <v>33</v>
      </c>
      <c r="M34" s="16">
        <v>10</v>
      </c>
      <c r="N34" s="15" t="s">
        <v>99</v>
      </c>
      <c r="O34" s="16">
        <v>1</v>
      </c>
      <c r="P34" s="27" t="s">
        <v>99</v>
      </c>
    </row>
    <row r="35" ht="38.25" customHeight="1" spans="1:16">
      <c r="A35" s="33"/>
      <c r="B35" s="9" t="s">
        <v>172</v>
      </c>
      <c r="C35" s="34">
        <v>161</v>
      </c>
      <c r="D35" s="34">
        <v>5</v>
      </c>
      <c r="E35" s="34">
        <v>17</v>
      </c>
      <c r="F35" s="34">
        <v>7</v>
      </c>
      <c r="G35" s="34">
        <v>13</v>
      </c>
      <c r="H35" s="34">
        <v>2</v>
      </c>
      <c r="I35" s="34">
        <v>11</v>
      </c>
      <c r="J35" s="34">
        <v>4</v>
      </c>
      <c r="K35" s="34">
        <v>58</v>
      </c>
      <c r="L35" s="34">
        <v>33</v>
      </c>
      <c r="M35" s="34">
        <v>10</v>
      </c>
      <c r="N35" s="24" t="s">
        <v>99</v>
      </c>
      <c r="O35" s="35">
        <v>1</v>
      </c>
      <c r="P35" s="36" t="s">
        <v>99</v>
      </c>
    </row>
    <row r="36" ht="38.25" customHeight="1" spans="1:16">
      <c r="A36" s="37" t="s">
        <v>231</v>
      </c>
      <c r="B36" s="41" t="s">
        <v>170</v>
      </c>
      <c r="C36" s="40">
        <v>53</v>
      </c>
      <c r="D36" s="40">
        <v>2</v>
      </c>
      <c r="E36" s="40">
        <v>2</v>
      </c>
      <c r="F36" s="40">
        <v>2</v>
      </c>
      <c r="G36" s="40">
        <v>3</v>
      </c>
      <c r="H36" s="40" t="s">
        <v>99</v>
      </c>
      <c r="I36" s="40">
        <v>1</v>
      </c>
      <c r="J36" s="40">
        <v>3</v>
      </c>
      <c r="K36" s="40">
        <v>31</v>
      </c>
      <c r="L36" s="40">
        <v>4</v>
      </c>
      <c r="M36" s="40">
        <v>5</v>
      </c>
      <c r="N36" s="42" t="s">
        <v>99</v>
      </c>
      <c r="O36" s="40" t="s">
        <v>99</v>
      </c>
      <c r="P36" s="43" t="s">
        <v>99</v>
      </c>
    </row>
    <row r="37" ht="38.25" customHeight="1" spans="1:16">
      <c r="A37" s="39"/>
      <c r="B37" s="9" t="s">
        <v>172</v>
      </c>
      <c r="C37" s="34">
        <v>53</v>
      </c>
      <c r="D37" s="34">
        <v>2</v>
      </c>
      <c r="E37" s="34">
        <v>2</v>
      </c>
      <c r="F37" s="34">
        <v>2</v>
      </c>
      <c r="G37" s="34">
        <v>3</v>
      </c>
      <c r="H37" s="34" t="s">
        <v>99</v>
      </c>
      <c r="I37" s="34">
        <v>1</v>
      </c>
      <c r="J37" s="34">
        <v>3</v>
      </c>
      <c r="K37" s="34">
        <v>31</v>
      </c>
      <c r="L37" s="34">
        <v>4</v>
      </c>
      <c r="M37" s="34">
        <v>5</v>
      </c>
      <c r="N37" s="44" t="s">
        <v>99</v>
      </c>
      <c r="O37" s="34" t="s">
        <v>99</v>
      </c>
      <c r="P37" s="45" t="s">
        <v>99</v>
      </c>
    </row>
    <row r="38" ht="38.25" customHeight="1" spans="1:16">
      <c r="A38" s="38" t="s">
        <v>232</v>
      </c>
      <c r="B38" s="19" t="s">
        <v>170</v>
      </c>
      <c r="C38" s="31">
        <v>217</v>
      </c>
      <c r="D38" s="31">
        <v>5</v>
      </c>
      <c r="E38" s="31">
        <v>12</v>
      </c>
      <c r="F38" s="31">
        <v>21</v>
      </c>
      <c r="G38" s="31">
        <v>25</v>
      </c>
      <c r="H38" s="31" t="s">
        <v>99</v>
      </c>
      <c r="I38" s="31">
        <v>7</v>
      </c>
      <c r="J38" s="31">
        <v>11</v>
      </c>
      <c r="K38" s="31">
        <v>97</v>
      </c>
      <c r="L38" s="31">
        <v>32</v>
      </c>
      <c r="M38" s="31">
        <v>7</v>
      </c>
      <c r="N38" s="46" t="s">
        <v>99</v>
      </c>
      <c r="O38" s="31" t="s">
        <v>99</v>
      </c>
      <c r="P38" s="32" t="s">
        <v>99</v>
      </c>
    </row>
    <row r="39" ht="38.25" customHeight="1" spans="1:16">
      <c r="A39" s="38"/>
      <c r="B39" s="29" t="s">
        <v>171</v>
      </c>
      <c r="C39" s="30">
        <v>6</v>
      </c>
      <c r="D39" s="30" t="s">
        <v>99</v>
      </c>
      <c r="E39" s="30" t="s">
        <v>99</v>
      </c>
      <c r="F39" s="30">
        <v>1</v>
      </c>
      <c r="G39" s="30">
        <v>1</v>
      </c>
      <c r="H39" s="30" t="s">
        <v>99</v>
      </c>
      <c r="I39" s="30" t="s">
        <v>99</v>
      </c>
      <c r="J39" s="30" t="s">
        <v>99</v>
      </c>
      <c r="K39" s="30">
        <v>3</v>
      </c>
      <c r="L39" s="30" t="s">
        <v>99</v>
      </c>
      <c r="M39" s="30">
        <v>1</v>
      </c>
      <c r="N39" s="46" t="s">
        <v>99</v>
      </c>
      <c r="O39" s="30" t="s">
        <v>99</v>
      </c>
      <c r="P39" s="47" t="s">
        <v>99</v>
      </c>
    </row>
    <row r="40" ht="38.25" customHeight="1" spans="1:16">
      <c r="A40" s="39"/>
      <c r="B40" s="9" t="s">
        <v>172</v>
      </c>
      <c r="C40" s="34">
        <v>211</v>
      </c>
      <c r="D40" s="34">
        <v>5</v>
      </c>
      <c r="E40" s="34">
        <v>12</v>
      </c>
      <c r="F40" s="34">
        <v>20</v>
      </c>
      <c r="G40" s="34">
        <v>24</v>
      </c>
      <c r="H40" s="34" t="s">
        <v>99</v>
      </c>
      <c r="I40" s="34">
        <v>7</v>
      </c>
      <c r="J40" s="34">
        <v>11</v>
      </c>
      <c r="K40" s="34">
        <v>94</v>
      </c>
      <c r="L40" s="34">
        <v>32</v>
      </c>
      <c r="M40" s="34">
        <v>6</v>
      </c>
      <c r="N40" s="44" t="s">
        <v>99</v>
      </c>
      <c r="O40" s="34" t="s">
        <v>99</v>
      </c>
      <c r="P40" s="45" t="s">
        <v>99</v>
      </c>
    </row>
    <row r="41" ht="15.75" spans="1:16">
      <c r="A41" s="2" t="s">
        <v>248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ht="16.5" spans="1:1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ht="15.75" spans="1:16">
      <c r="A43" s="4" t="s">
        <v>243</v>
      </c>
      <c r="B43" s="5" t="s">
        <v>27</v>
      </c>
      <c r="C43" s="5" t="s">
        <v>8</v>
      </c>
      <c r="D43" s="6" t="s">
        <v>244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ht="46.5" customHeight="1" spans="1:16">
      <c r="A44" s="8"/>
      <c r="B44" s="9"/>
      <c r="C44" s="9"/>
      <c r="D44" s="10" t="s">
        <v>89</v>
      </c>
      <c r="E44" s="11" t="s">
        <v>245</v>
      </c>
      <c r="F44" s="11" t="s">
        <v>91</v>
      </c>
      <c r="G44" s="11" t="s">
        <v>92</v>
      </c>
      <c r="H44" s="11" t="s">
        <v>93</v>
      </c>
      <c r="I44" s="11" t="s">
        <v>94</v>
      </c>
      <c r="J44" s="10" t="s">
        <v>125</v>
      </c>
      <c r="K44" s="10" t="s">
        <v>186</v>
      </c>
      <c r="L44" s="10" t="s">
        <v>127</v>
      </c>
      <c r="M44" s="11" t="s">
        <v>128</v>
      </c>
      <c r="N44" s="10" t="s">
        <v>164</v>
      </c>
      <c r="O44" s="10" t="s">
        <v>246</v>
      </c>
      <c r="P44" s="12" t="s">
        <v>247</v>
      </c>
    </row>
    <row r="45" ht="27.75" customHeight="1" spans="1:16">
      <c r="A45" s="38" t="s">
        <v>233</v>
      </c>
      <c r="B45" s="19" t="s">
        <v>170</v>
      </c>
      <c r="C45" s="31">
        <v>333</v>
      </c>
      <c r="D45" s="31">
        <v>9</v>
      </c>
      <c r="E45" s="31">
        <v>31</v>
      </c>
      <c r="F45" s="31">
        <v>35</v>
      </c>
      <c r="G45" s="31">
        <v>49</v>
      </c>
      <c r="H45" s="31">
        <v>2</v>
      </c>
      <c r="I45" s="31">
        <v>12</v>
      </c>
      <c r="J45" s="31">
        <v>16</v>
      </c>
      <c r="K45" s="31">
        <v>138</v>
      </c>
      <c r="L45" s="31">
        <v>33</v>
      </c>
      <c r="M45" s="31">
        <v>8</v>
      </c>
      <c r="N45" s="46" t="s">
        <v>99</v>
      </c>
      <c r="O45" s="31" t="s">
        <v>99</v>
      </c>
      <c r="P45" s="32" t="s">
        <v>99</v>
      </c>
    </row>
    <row r="46" ht="27.75" customHeight="1" spans="1:16">
      <c r="A46" s="39"/>
      <c r="B46" s="9" t="s">
        <v>171</v>
      </c>
      <c r="C46" s="34">
        <v>333</v>
      </c>
      <c r="D46" s="34">
        <v>9</v>
      </c>
      <c r="E46" s="34">
        <v>31</v>
      </c>
      <c r="F46" s="34">
        <v>35</v>
      </c>
      <c r="G46" s="34">
        <v>49</v>
      </c>
      <c r="H46" s="34">
        <v>2</v>
      </c>
      <c r="I46" s="34">
        <v>12</v>
      </c>
      <c r="J46" s="34">
        <v>16</v>
      </c>
      <c r="K46" s="34">
        <v>138</v>
      </c>
      <c r="L46" s="34">
        <v>33</v>
      </c>
      <c r="M46" s="34">
        <v>8</v>
      </c>
      <c r="N46" s="44" t="s">
        <v>99</v>
      </c>
      <c r="O46" s="34" t="s">
        <v>99</v>
      </c>
      <c r="P46" s="45" t="s">
        <v>99</v>
      </c>
    </row>
    <row r="47" ht="27.75" customHeight="1" spans="1:16">
      <c r="A47" s="38" t="s">
        <v>234</v>
      </c>
      <c r="B47" s="19" t="s">
        <v>170</v>
      </c>
      <c r="C47" s="31">
        <v>24</v>
      </c>
      <c r="D47" s="31">
        <v>1</v>
      </c>
      <c r="E47" s="31">
        <v>3</v>
      </c>
      <c r="F47" s="31" t="s">
        <v>99</v>
      </c>
      <c r="G47" s="31">
        <v>3</v>
      </c>
      <c r="H47" s="31">
        <v>1</v>
      </c>
      <c r="I47" s="31">
        <v>1</v>
      </c>
      <c r="J47" s="31">
        <v>2</v>
      </c>
      <c r="K47" s="31">
        <v>10</v>
      </c>
      <c r="L47" s="31">
        <v>3</v>
      </c>
      <c r="M47" s="31" t="s">
        <v>99</v>
      </c>
      <c r="N47" s="46" t="s">
        <v>99</v>
      </c>
      <c r="O47" s="31" t="s">
        <v>99</v>
      </c>
      <c r="P47" s="32" t="s">
        <v>99</v>
      </c>
    </row>
    <row r="48" ht="27.75" customHeight="1" spans="1:16">
      <c r="A48" s="38"/>
      <c r="B48" s="29" t="s">
        <v>171</v>
      </c>
      <c r="C48" s="30">
        <v>18</v>
      </c>
      <c r="D48" s="30">
        <v>1</v>
      </c>
      <c r="E48" s="30">
        <v>2</v>
      </c>
      <c r="F48" s="30" t="s">
        <v>99</v>
      </c>
      <c r="G48" s="30">
        <v>2</v>
      </c>
      <c r="H48" s="30">
        <v>1</v>
      </c>
      <c r="I48" s="30">
        <v>1</v>
      </c>
      <c r="J48" s="30">
        <v>2</v>
      </c>
      <c r="K48" s="30">
        <v>7</v>
      </c>
      <c r="L48" s="30">
        <v>2</v>
      </c>
      <c r="M48" s="30" t="s">
        <v>99</v>
      </c>
      <c r="N48" s="46" t="s">
        <v>99</v>
      </c>
      <c r="O48" s="30" t="s">
        <v>99</v>
      </c>
      <c r="P48" s="47" t="s">
        <v>99</v>
      </c>
    </row>
    <row r="49" ht="27.75" customHeight="1" spans="1:16">
      <c r="A49" s="39"/>
      <c r="B49" s="9" t="s">
        <v>172</v>
      </c>
      <c r="C49" s="34">
        <v>6</v>
      </c>
      <c r="D49" s="34" t="s">
        <v>99</v>
      </c>
      <c r="E49" s="34">
        <v>1</v>
      </c>
      <c r="F49" s="34" t="s">
        <v>99</v>
      </c>
      <c r="G49" s="34">
        <v>1</v>
      </c>
      <c r="H49" s="34" t="s">
        <v>99</v>
      </c>
      <c r="I49" s="34" t="s">
        <v>99</v>
      </c>
      <c r="J49" s="34" t="s">
        <v>99</v>
      </c>
      <c r="K49" s="34">
        <v>3</v>
      </c>
      <c r="L49" s="34">
        <v>1</v>
      </c>
      <c r="M49" s="34" t="s">
        <v>99</v>
      </c>
      <c r="N49" s="44" t="s">
        <v>99</v>
      </c>
      <c r="O49" s="34" t="s">
        <v>99</v>
      </c>
      <c r="P49" s="45" t="s">
        <v>99</v>
      </c>
    </row>
    <row r="50" ht="27.75" customHeight="1" spans="1:16">
      <c r="A50" s="28" t="s">
        <v>235</v>
      </c>
      <c r="B50" s="19" t="s">
        <v>170</v>
      </c>
      <c r="C50" s="31">
        <v>64</v>
      </c>
      <c r="D50" s="31">
        <v>2</v>
      </c>
      <c r="E50" s="31">
        <v>4</v>
      </c>
      <c r="F50" s="31">
        <v>1</v>
      </c>
      <c r="G50" s="31">
        <v>9</v>
      </c>
      <c r="H50" s="31">
        <v>2</v>
      </c>
      <c r="I50" s="31">
        <v>6</v>
      </c>
      <c r="J50" s="31">
        <v>1</v>
      </c>
      <c r="K50" s="31">
        <v>22</v>
      </c>
      <c r="L50" s="31">
        <v>11</v>
      </c>
      <c r="M50" s="31">
        <v>6</v>
      </c>
      <c r="N50" s="46" t="s">
        <v>99</v>
      </c>
      <c r="O50" s="31" t="s">
        <v>99</v>
      </c>
      <c r="P50" s="32" t="s">
        <v>99</v>
      </c>
    </row>
    <row r="51" ht="27.75" customHeight="1" spans="1:16">
      <c r="A51" s="28"/>
      <c r="B51" s="29" t="s">
        <v>171</v>
      </c>
      <c r="C51" s="30">
        <v>30</v>
      </c>
      <c r="D51" s="30" t="s">
        <v>99</v>
      </c>
      <c r="E51" s="30">
        <v>2</v>
      </c>
      <c r="F51" s="30" t="s">
        <v>99</v>
      </c>
      <c r="G51" s="30">
        <v>5</v>
      </c>
      <c r="H51" s="30">
        <v>2</v>
      </c>
      <c r="I51" s="30">
        <v>1</v>
      </c>
      <c r="J51" s="30">
        <v>1</v>
      </c>
      <c r="K51" s="30">
        <v>11</v>
      </c>
      <c r="L51" s="30">
        <v>7</v>
      </c>
      <c r="M51" s="30">
        <v>1</v>
      </c>
      <c r="N51" s="46" t="s">
        <v>99</v>
      </c>
      <c r="O51" s="30" t="s">
        <v>99</v>
      </c>
      <c r="P51" s="47" t="s">
        <v>99</v>
      </c>
    </row>
    <row r="52" ht="27.75" customHeight="1" spans="1:16">
      <c r="A52" s="33"/>
      <c r="B52" s="9" t="s">
        <v>172</v>
      </c>
      <c r="C52" s="34">
        <v>34</v>
      </c>
      <c r="D52" s="34">
        <v>2</v>
      </c>
      <c r="E52" s="34">
        <v>2</v>
      </c>
      <c r="F52" s="34">
        <v>1</v>
      </c>
      <c r="G52" s="34">
        <v>4</v>
      </c>
      <c r="H52" s="34" t="s">
        <v>99</v>
      </c>
      <c r="I52" s="34">
        <v>5</v>
      </c>
      <c r="J52" s="34" t="s">
        <v>99</v>
      </c>
      <c r="K52" s="34">
        <v>11</v>
      </c>
      <c r="L52" s="34">
        <v>4</v>
      </c>
      <c r="M52" s="34">
        <v>5</v>
      </c>
      <c r="N52" s="44" t="s">
        <v>99</v>
      </c>
      <c r="O52" s="34" t="s">
        <v>99</v>
      </c>
      <c r="P52" s="45" t="s">
        <v>99</v>
      </c>
    </row>
    <row r="53" ht="27.75" customHeight="1" spans="1:16">
      <c r="A53" s="38" t="s">
        <v>203</v>
      </c>
      <c r="B53" s="19" t="s">
        <v>170</v>
      </c>
      <c r="C53" s="31">
        <v>134</v>
      </c>
      <c r="D53" s="31">
        <v>3</v>
      </c>
      <c r="E53" s="31">
        <v>8</v>
      </c>
      <c r="F53" s="31">
        <v>10</v>
      </c>
      <c r="G53" s="31">
        <v>20</v>
      </c>
      <c r="H53" s="31">
        <v>1</v>
      </c>
      <c r="I53" s="31">
        <v>2</v>
      </c>
      <c r="J53" s="31">
        <v>7</v>
      </c>
      <c r="K53" s="31">
        <v>58</v>
      </c>
      <c r="L53" s="31">
        <v>15</v>
      </c>
      <c r="M53" s="31">
        <v>5</v>
      </c>
      <c r="N53" s="46" t="s">
        <v>99</v>
      </c>
      <c r="O53" s="31" t="s">
        <v>99</v>
      </c>
      <c r="P53" s="32">
        <v>5</v>
      </c>
    </row>
    <row r="54" ht="27.75" customHeight="1" spans="1:16">
      <c r="A54" s="38"/>
      <c r="B54" s="29" t="s">
        <v>171</v>
      </c>
      <c r="C54" s="30">
        <v>70</v>
      </c>
      <c r="D54" s="30">
        <v>2</v>
      </c>
      <c r="E54" s="30">
        <v>3</v>
      </c>
      <c r="F54" s="30">
        <v>6</v>
      </c>
      <c r="G54" s="30">
        <v>11</v>
      </c>
      <c r="H54" s="30" t="s">
        <v>99</v>
      </c>
      <c r="I54" s="30">
        <v>1</v>
      </c>
      <c r="J54" s="30">
        <v>3</v>
      </c>
      <c r="K54" s="30">
        <v>27</v>
      </c>
      <c r="L54" s="30">
        <v>12</v>
      </c>
      <c r="M54" s="30">
        <v>3</v>
      </c>
      <c r="N54" s="46" t="s">
        <v>99</v>
      </c>
      <c r="O54" s="30" t="s">
        <v>99</v>
      </c>
      <c r="P54" s="47">
        <v>2</v>
      </c>
    </row>
    <row r="55" ht="27.75" customHeight="1" spans="1:16">
      <c r="A55" s="39"/>
      <c r="B55" s="9" t="s">
        <v>172</v>
      </c>
      <c r="C55" s="34">
        <v>64</v>
      </c>
      <c r="D55" s="34">
        <v>1</v>
      </c>
      <c r="E55" s="34">
        <v>5</v>
      </c>
      <c r="F55" s="34">
        <v>4</v>
      </c>
      <c r="G55" s="34">
        <v>9</v>
      </c>
      <c r="H55" s="34">
        <v>1</v>
      </c>
      <c r="I55" s="34">
        <v>1</v>
      </c>
      <c r="J55" s="34">
        <v>4</v>
      </c>
      <c r="K55" s="34">
        <v>31</v>
      </c>
      <c r="L55" s="34">
        <v>3</v>
      </c>
      <c r="M55" s="34">
        <v>2</v>
      </c>
      <c r="N55" s="44" t="s">
        <v>99</v>
      </c>
      <c r="O55" s="34" t="s">
        <v>99</v>
      </c>
      <c r="P55" s="45">
        <v>3</v>
      </c>
    </row>
    <row r="56" ht="27.75" customHeight="1" spans="1:16">
      <c r="A56" s="38" t="s">
        <v>204</v>
      </c>
      <c r="B56" s="19" t="s">
        <v>170</v>
      </c>
      <c r="C56" s="31">
        <v>84</v>
      </c>
      <c r="D56" s="31">
        <v>4</v>
      </c>
      <c r="E56" s="31">
        <v>4</v>
      </c>
      <c r="F56" s="31">
        <v>4</v>
      </c>
      <c r="G56" s="31">
        <v>11</v>
      </c>
      <c r="H56" s="31" t="s">
        <v>99</v>
      </c>
      <c r="I56" s="31">
        <v>6</v>
      </c>
      <c r="J56" s="31">
        <v>2</v>
      </c>
      <c r="K56" s="31">
        <v>32</v>
      </c>
      <c r="L56" s="31">
        <v>13</v>
      </c>
      <c r="M56" s="31">
        <v>6</v>
      </c>
      <c r="N56" s="46" t="s">
        <v>99</v>
      </c>
      <c r="O56" s="31" t="s">
        <v>99</v>
      </c>
      <c r="P56" s="32">
        <v>2</v>
      </c>
    </row>
    <row r="57" ht="27.75" customHeight="1" spans="1:16">
      <c r="A57" s="38"/>
      <c r="B57" s="29" t="s">
        <v>171</v>
      </c>
      <c r="C57" s="30">
        <v>55</v>
      </c>
      <c r="D57" s="30">
        <v>4</v>
      </c>
      <c r="E57" s="30">
        <v>3</v>
      </c>
      <c r="F57" s="30">
        <v>2</v>
      </c>
      <c r="G57" s="30">
        <v>7</v>
      </c>
      <c r="H57" s="30" t="s">
        <v>99</v>
      </c>
      <c r="I57" s="30">
        <v>2</v>
      </c>
      <c r="J57" s="30">
        <v>1</v>
      </c>
      <c r="K57" s="30">
        <v>20</v>
      </c>
      <c r="L57" s="30">
        <v>10</v>
      </c>
      <c r="M57" s="30">
        <v>4</v>
      </c>
      <c r="N57" s="46" t="s">
        <v>99</v>
      </c>
      <c r="O57" s="30" t="s">
        <v>99</v>
      </c>
      <c r="P57" s="47">
        <v>2</v>
      </c>
    </row>
    <row r="58" ht="27.75" customHeight="1" spans="1:16">
      <c r="A58" s="39"/>
      <c r="B58" s="9" t="s">
        <v>172</v>
      </c>
      <c r="C58" s="34">
        <v>29</v>
      </c>
      <c r="D58" s="34" t="s">
        <v>99</v>
      </c>
      <c r="E58" s="34">
        <v>1</v>
      </c>
      <c r="F58" s="34">
        <v>2</v>
      </c>
      <c r="G58" s="34">
        <v>4</v>
      </c>
      <c r="H58" s="34" t="s">
        <v>99</v>
      </c>
      <c r="I58" s="34">
        <v>4</v>
      </c>
      <c r="J58" s="34">
        <v>1</v>
      </c>
      <c r="K58" s="34">
        <v>12</v>
      </c>
      <c r="L58" s="34">
        <v>3</v>
      </c>
      <c r="M58" s="34">
        <v>2</v>
      </c>
      <c r="N58" s="44" t="s">
        <v>99</v>
      </c>
      <c r="O58" s="34" t="s">
        <v>99</v>
      </c>
      <c r="P58" s="45" t="s">
        <v>99</v>
      </c>
    </row>
    <row r="59" ht="27.75" customHeight="1" spans="1:16">
      <c r="A59" s="48" t="s">
        <v>249</v>
      </c>
      <c r="B59" s="19" t="s">
        <v>170</v>
      </c>
      <c r="C59" s="31">
        <v>14</v>
      </c>
      <c r="D59" s="31" t="s">
        <v>99</v>
      </c>
      <c r="E59" s="31">
        <v>1</v>
      </c>
      <c r="F59" s="31" t="s">
        <v>99</v>
      </c>
      <c r="G59" s="31">
        <v>4</v>
      </c>
      <c r="H59" s="31" t="s">
        <v>99</v>
      </c>
      <c r="I59" s="31">
        <v>1</v>
      </c>
      <c r="J59" s="31" t="s">
        <v>99</v>
      </c>
      <c r="K59" s="31">
        <v>6</v>
      </c>
      <c r="L59" s="31">
        <v>1</v>
      </c>
      <c r="M59" s="31">
        <v>1</v>
      </c>
      <c r="N59" s="46" t="s">
        <v>99</v>
      </c>
      <c r="O59" s="31" t="s">
        <v>99</v>
      </c>
      <c r="P59" s="32" t="s">
        <v>99</v>
      </c>
    </row>
    <row r="60" ht="27.75" customHeight="1" spans="1:16">
      <c r="A60" s="48"/>
      <c r="B60" s="29" t="s">
        <v>171</v>
      </c>
      <c r="C60" s="30">
        <v>7</v>
      </c>
      <c r="D60" s="30" t="s">
        <v>99</v>
      </c>
      <c r="E60" s="30" t="s">
        <v>99</v>
      </c>
      <c r="F60" s="30" t="s">
        <v>99</v>
      </c>
      <c r="G60" s="30">
        <v>3</v>
      </c>
      <c r="H60" s="30" t="s">
        <v>99</v>
      </c>
      <c r="I60" s="30" t="s">
        <v>99</v>
      </c>
      <c r="J60" s="30" t="s">
        <v>99</v>
      </c>
      <c r="K60" s="30">
        <v>3</v>
      </c>
      <c r="L60" s="30" t="s">
        <v>99</v>
      </c>
      <c r="M60" s="30">
        <v>1</v>
      </c>
      <c r="N60" s="46" t="s">
        <v>99</v>
      </c>
      <c r="O60" s="30" t="s">
        <v>99</v>
      </c>
      <c r="P60" s="47" t="s">
        <v>99</v>
      </c>
    </row>
    <row r="61" ht="27.75" customHeight="1" spans="1:16">
      <c r="A61" s="49"/>
      <c r="B61" s="9" t="s">
        <v>172</v>
      </c>
      <c r="C61" s="34">
        <v>7</v>
      </c>
      <c r="D61" s="34" t="s">
        <v>99</v>
      </c>
      <c r="E61" s="34">
        <v>1</v>
      </c>
      <c r="F61" s="34" t="s">
        <v>99</v>
      </c>
      <c r="G61" s="34">
        <v>1</v>
      </c>
      <c r="H61" s="34" t="s">
        <v>99</v>
      </c>
      <c r="I61" s="34">
        <v>1</v>
      </c>
      <c r="J61" s="34" t="s">
        <v>99</v>
      </c>
      <c r="K61" s="34">
        <v>3</v>
      </c>
      <c r="L61" s="34">
        <v>1</v>
      </c>
      <c r="M61" s="34" t="s">
        <v>99</v>
      </c>
      <c r="N61" s="44" t="s">
        <v>99</v>
      </c>
      <c r="O61" s="34" t="s">
        <v>99</v>
      </c>
      <c r="P61" s="45" t="s">
        <v>99</v>
      </c>
    </row>
    <row r="62" ht="27.75" customHeight="1" spans="1:16">
      <c r="A62" s="28" t="s">
        <v>237</v>
      </c>
      <c r="B62" s="19" t="s">
        <v>170</v>
      </c>
      <c r="C62" s="31">
        <v>42</v>
      </c>
      <c r="D62" s="31" t="s">
        <v>99</v>
      </c>
      <c r="E62" s="31">
        <v>5</v>
      </c>
      <c r="F62" s="31">
        <v>1</v>
      </c>
      <c r="G62" s="31">
        <v>5</v>
      </c>
      <c r="H62" s="31" t="s">
        <v>99</v>
      </c>
      <c r="I62" s="31">
        <v>4</v>
      </c>
      <c r="J62" s="31">
        <v>2</v>
      </c>
      <c r="K62" s="31">
        <v>17</v>
      </c>
      <c r="L62" s="31">
        <v>6</v>
      </c>
      <c r="M62" s="31">
        <v>2</v>
      </c>
      <c r="N62" s="46" t="s">
        <v>99</v>
      </c>
      <c r="O62" s="31" t="s">
        <v>99</v>
      </c>
      <c r="P62" s="32" t="s">
        <v>99</v>
      </c>
    </row>
    <row r="63" ht="27.75" customHeight="1" spans="1:16">
      <c r="A63" s="28"/>
      <c r="B63" s="29" t="s">
        <v>171</v>
      </c>
      <c r="C63" s="30">
        <v>28</v>
      </c>
      <c r="D63" s="30" t="s">
        <v>99</v>
      </c>
      <c r="E63" s="30">
        <v>2</v>
      </c>
      <c r="F63" s="30">
        <v>1</v>
      </c>
      <c r="G63" s="30">
        <v>4</v>
      </c>
      <c r="H63" s="30" t="s">
        <v>99</v>
      </c>
      <c r="I63" s="30">
        <v>3</v>
      </c>
      <c r="J63" s="30">
        <v>2</v>
      </c>
      <c r="K63" s="30">
        <v>11</v>
      </c>
      <c r="L63" s="30">
        <v>3</v>
      </c>
      <c r="M63" s="30">
        <v>2</v>
      </c>
      <c r="N63" s="46" t="s">
        <v>99</v>
      </c>
      <c r="O63" s="30" t="s">
        <v>99</v>
      </c>
      <c r="P63" s="47" t="s">
        <v>99</v>
      </c>
    </row>
    <row r="64" ht="27.75" customHeight="1" spans="1:16">
      <c r="A64" s="33"/>
      <c r="B64" s="9" t="s">
        <v>172</v>
      </c>
      <c r="C64" s="34">
        <v>14</v>
      </c>
      <c r="D64" s="34" t="s">
        <v>99</v>
      </c>
      <c r="E64" s="34">
        <v>3</v>
      </c>
      <c r="F64" s="34" t="s">
        <v>99</v>
      </c>
      <c r="G64" s="34">
        <v>1</v>
      </c>
      <c r="H64" s="34" t="s">
        <v>99</v>
      </c>
      <c r="I64" s="34">
        <v>1</v>
      </c>
      <c r="J64" s="34" t="s">
        <v>99</v>
      </c>
      <c r="K64" s="34">
        <v>6</v>
      </c>
      <c r="L64" s="34">
        <v>3</v>
      </c>
      <c r="M64" s="34" t="s">
        <v>99</v>
      </c>
      <c r="N64" s="44" t="s">
        <v>99</v>
      </c>
      <c r="O64" s="34" t="s">
        <v>99</v>
      </c>
      <c r="P64" s="45" t="s">
        <v>99</v>
      </c>
    </row>
    <row r="65" ht="27.75" customHeight="1" spans="1:17">
      <c r="A65" s="38" t="s">
        <v>212</v>
      </c>
      <c r="B65" s="19" t="s">
        <v>170</v>
      </c>
      <c r="C65" s="31">
        <v>540</v>
      </c>
      <c r="D65" s="31">
        <v>18</v>
      </c>
      <c r="E65" s="31">
        <v>28</v>
      </c>
      <c r="F65" s="31">
        <v>31</v>
      </c>
      <c r="G65" s="31">
        <v>64</v>
      </c>
      <c r="H65" s="31">
        <v>5</v>
      </c>
      <c r="I65" s="31">
        <v>19</v>
      </c>
      <c r="J65" s="31">
        <v>18</v>
      </c>
      <c r="K65" s="31">
        <v>215</v>
      </c>
      <c r="L65" s="31">
        <v>78</v>
      </c>
      <c r="M65" s="31">
        <v>49</v>
      </c>
      <c r="N65" s="46" t="s">
        <v>99</v>
      </c>
      <c r="O65" s="31">
        <v>3</v>
      </c>
      <c r="P65" s="32">
        <v>12</v>
      </c>
    </row>
    <row r="66" ht="27.75" customHeight="1" spans="1:17">
      <c r="A66" s="38"/>
      <c r="B66" s="29" t="s">
        <v>171</v>
      </c>
      <c r="C66" s="30">
        <v>291</v>
      </c>
      <c r="D66" s="30">
        <v>7</v>
      </c>
      <c r="E66" s="30">
        <v>20</v>
      </c>
      <c r="F66" s="30">
        <v>20</v>
      </c>
      <c r="G66" s="30">
        <v>32</v>
      </c>
      <c r="H66" s="30">
        <v>2</v>
      </c>
      <c r="I66" s="30">
        <v>11</v>
      </c>
      <c r="J66" s="30">
        <v>7</v>
      </c>
      <c r="K66" s="30">
        <v>116</v>
      </c>
      <c r="L66" s="30">
        <v>43</v>
      </c>
      <c r="M66" s="30">
        <v>25</v>
      </c>
      <c r="N66" s="46" t="s">
        <v>99</v>
      </c>
      <c r="O66" s="30">
        <v>1</v>
      </c>
      <c r="P66" s="47">
        <v>7</v>
      </c>
    </row>
    <row r="67" ht="27.75" customHeight="1" spans="1:17">
      <c r="A67" s="50"/>
      <c r="B67" s="51" t="s">
        <v>172</v>
      </c>
      <c r="C67" s="52">
        <v>249</v>
      </c>
      <c r="D67" s="52">
        <v>11</v>
      </c>
      <c r="E67" s="52">
        <v>8</v>
      </c>
      <c r="F67" s="52">
        <v>11</v>
      </c>
      <c r="G67" s="52">
        <v>32</v>
      </c>
      <c r="H67" s="52">
        <v>3</v>
      </c>
      <c r="I67" s="52">
        <v>8</v>
      </c>
      <c r="J67" s="52">
        <v>11</v>
      </c>
      <c r="K67" s="52">
        <v>99</v>
      </c>
      <c r="L67" s="52">
        <v>35</v>
      </c>
      <c r="M67" s="52">
        <v>24</v>
      </c>
      <c r="N67" s="53" t="s">
        <v>99</v>
      </c>
      <c r="O67" s="52">
        <v>2</v>
      </c>
      <c r="P67" s="54">
        <v>5</v>
      </c>
    </row>
    <row r="68" ht="15.75" spans="1:17">
      <c r="A68" s="55" t="s">
        <v>215</v>
      </c>
      <c r="B68" s="56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8"/>
    </row>
    <row r="69" spans="1:17">
      <c r="A69" s="59" t="s">
        <v>84</v>
      </c>
      <c r="B69" s="56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8"/>
    </row>
    <row r="70" spans="1:17"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58"/>
    </row>
    <row r="71" spans="1:17"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58"/>
    </row>
  </sheetData>
  <mergeCells count="33">
    <mergeCell ref="A1:P1"/>
    <mergeCell ref="A2:P2"/>
    <mergeCell ref="D3:P3"/>
    <mergeCell ref="A41:P41"/>
    <mergeCell ref="A42:P42"/>
    <mergeCell ref="D43:P43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6:A37"/>
    <mergeCell ref="A38:A40"/>
    <mergeCell ref="A43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43:B44"/>
    <mergeCell ref="C3:C4"/>
    <mergeCell ref="C43:C44"/>
  </mergeCells>
  <pageMargins left="0.7" right="0.7" top="0.75" bottom="0.75" header="0.3" footer="0.3"/>
  <pageSetup paperSize="1" scale="40" orientation="portrait"/>
  <headerFooter>
    <oddFooter>&amp;C9</oddFooter>
  </headerFooter>
  <rowBreaks count="1" manualBreakCount="1">
    <brk id="4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C1 2015 RNCP</vt:lpstr>
      <vt:lpstr>C2 2015 RNCP</vt:lpstr>
      <vt:lpstr>C3 2015 RNCP</vt:lpstr>
      <vt:lpstr>C3.1 2015 RNCP</vt:lpstr>
      <vt:lpstr>C4 2015 RNCP</vt:lpstr>
      <vt:lpstr>C4.1 2015 RNCP</vt:lpstr>
      <vt:lpstr>C4.2 2015 RNCP</vt:lpstr>
      <vt:lpstr>C5 2015 RNCP</vt:lpstr>
      <vt:lpstr>C6 2015 RNCP</vt:lpstr>
      <vt:lpstr>C6.1 2015 RNCP</vt:lpstr>
      <vt:lpstr>C7 2015 RNCP</vt:lpstr>
      <vt:lpstr>C8 2015 RNCP.</vt:lpstr>
      <vt:lpstr>C8.1 2015 RNCP </vt:lpstr>
      <vt:lpstr>C9 2015 RNCP.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Maskil Liliana Solís</dc:creator>
  <cp:lastModifiedBy>mlsolis</cp:lastModifiedBy>
  <dcterms:created xsi:type="dcterms:W3CDTF">2017-12-05T14:48:00Z</dcterms:created>
  <cp:lastPrinted>2026-07-27T13:32:00Z</cp:lastPrinted>
  <dcterms:modified xsi:type="dcterms:W3CDTF">2026-07-31T20:10:37Z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AFCD1190F3704137A2AC17D04C7C51C9_12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